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CFO Audit\Response\00-exit\Recommendation 4\"/>
    </mc:Choice>
  </mc:AlternateContent>
  <bookViews>
    <workbookView xWindow="0" yWindow="0" windowWidth="23040" windowHeight="11592" activeTab="2"/>
  </bookViews>
  <sheets>
    <sheet name="Summary" sheetId="4" r:id="rId1"/>
    <sheet name="Pivot" sheetId="2" r:id="rId2"/>
    <sheet name="Returned Checks" sheetId="3" r:id="rId3"/>
    <sheet name="Download" sheetId="1" r:id="rId4"/>
  </sheets>
  <externalReferences>
    <externalReference r:id="rId5"/>
  </externalReferences>
  <calcPr calcId="162913"/>
  <pivotCaches>
    <pivotCache cacheId="27" r:id="rId6"/>
  </pivotCaches>
</workbook>
</file>

<file path=xl/calcChain.xml><?xml version="1.0" encoding="utf-8"?>
<calcChain xmlns="http://schemas.openxmlformats.org/spreadsheetml/2006/main">
  <c r="C17" i="4" l="1"/>
  <c r="D16" i="4"/>
  <c r="D15" i="4"/>
  <c r="C16" i="4"/>
  <c r="C15" i="4"/>
  <c r="B12" i="4"/>
  <c r="B10" i="4"/>
  <c r="B8" i="4"/>
  <c r="C12" i="4"/>
  <c r="C10" i="4"/>
  <c r="B9" i="4"/>
  <c r="B7" i="4"/>
  <c r="E9" i="2"/>
</calcChain>
</file>

<file path=xl/sharedStrings.xml><?xml version="1.0" encoding="utf-8"?>
<sst xmlns="http://schemas.openxmlformats.org/spreadsheetml/2006/main" count="4760" uniqueCount="229">
  <si>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</si>
  <si>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</si>
  <si>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</si>
  <si>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</si>
  <si>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</si>
  <si>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</si>
  <si>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</si>
  <si>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</si>
  <si>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</si>
  <si>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</si>
  <si>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</si>
  <si>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</si>
  <si>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</si>
  <si>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</si>
  <si>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</si>
  <si>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</si>
  <si>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</si>
  <si>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</si>
  <si>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</si>
  <si>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</si>
  <si>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</si>
  <si>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</si>
  <si>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</si>
  <si>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</si>
  <si>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</si>
  <si>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</si>
  <si>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</si>
  <si>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</si>
  <si>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CIP</t>
  </si>
  <si>
    <t>CIP1043138</t>
  </si>
  <si>
    <t>10000</t>
  </si>
  <si>
    <t>390002</t>
  </si>
  <si>
    <t>5011230</t>
  </si>
  <si>
    <t>10400</t>
  </si>
  <si>
    <t>CJS46961</t>
  </si>
  <si>
    <t>STATE</t>
  </si>
  <si>
    <t>140070</t>
  </si>
  <si>
    <t>00001275 2018-11-01</t>
  </si>
  <si>
    <t>CIPPS Journal Upload - DOA</t>
  </si>
  <si>
    <t>5011110</t>
  </si>
  <si>
    <t>5011120</t>
  </si>
  <si>
    <t>5011140</t>
  </si>
  <si>
    <t>5011150</t>
  </si>
  <si>
    <t>5011160</t>
  </si>
  <si>
    <t>5011170</t>
  </si>
  <si>
    <t>5011380</t>
  </si>
  <si>
    <t>101010</t>
  </si>
  <si>
    <t>99999</t>
  </si>
  <si>
    <t>Cash With The Treasurer Of VA</t>
  </si>
  <si>
    <t>CIP1057072</t>
  </si>
  <si>
    <t>00001277 2018-11-16</t>
  </si>
  <si>
    <t>CIP1066541</t>
  </si>
  <si>
    <t>00001279 2018-11-30</t>
  </si>
  <si>
    <t>CIP1079686</t>
  </si>
  <si>
    <t>00001281 2018-12-14</t>
  </si>
  <si>
    <t>CIP1090768</t>
  </si>
  <si>
    <t>00001283 2018-12-31</t>
  </si>
  <si>
    <t>CIP1103506</t>
  </si>
  <si>
    <t>00001285 2019-01-16</t>
  </si>
  <si>
    <t>CIP1115300</t>
  </si>
  <si>
    <t>00001287 2019-02-01</t>
  </si>
  <si>
    <t>CIP1129039</t>
  </si>
  <si>
    <t>00001289 2019-02-15</t>
  </si>
  <si>
    <t>AR</t>
  </si>
  <si>
    <t>AR01129680</t>
  </si>
  <si>
    <t>41406015</t>
  </si>
  <si>
    <t>19-02-07AR_DIRJRNL3108</t>
  </si>
  <si>
    <t>AR Direct Cash Journal</t>
  </si>
  <si>
    <t>4016540</t>
  </si>
  <si>
    <t>90000</t>
  </si>
  <si>
    <t>CIP1139631</t>
  </si>
  <si>
    <t>00001291 2019-03-01</t>
  </si>
  <si>
    <t>ONL</t>
  </si>
  <si>
    <t>0001139918</t>
  </si>
  <si>
    <t>Correct federal revenue source</t>
  </si>
  <si>
    <t>To correct revenue source code for 2017 and 2018 Statistics Grant from federal draws</t>
  </si>
  <si>
    <t>4016550</t>
  </si>
  <si>
    <t>AR01146981</t>
  </si>
  <si>
    <t>41406017</t>
  </si>
  <si>
    <t>19-03-05AR_DIRJRNL3215</t>
  </si>
  <si>
    <t>CIP1153126</t>
  </si>
  <si>
    <t>00001293 2019-03-15</t>
  </si>
  <si>
    <t>AR01153754</t>
  </si>
  <si>
    <t>41406019</t>
  </si>
  <si>
    <t>19-03-12AR_DIRJRNL3251</t>
  </si>
  <si>
    <t>AR01159388</t>
  </si>
  <si>
    <t>41406021</t>
  </si>
  <si>
    <t>19-03-18AR_DIRJRNL3269</t>
  </si>
  <si>
    <t>CIP1164684</t>
  </si>
  <si>
    <t>00001295 2019-03-29</t>
  </si>
  <si>
    <t>SPJ</t>
  </si>
  <si>
    <t>0001172902</t>
  </si>
  <si>
    <t>5015410</t>
  </si>
  <si>
    <t>Prorate FY19 Cardinal FS Chgs</t>
  </si>
  <si>
    <t>Prorate FY19 Cardinal Financial System charges.</t>
  </si>
  <si>
    <t>0001175627</t>
  </si>
  <si>
    <t>5012160</t>
  </si>
  <si>
    <t>Prorate FY19 VITA charges.</t>
  </si>
  <si>
    <t>PRORATE2019VITA</t>
  </si>
  <si>
    <t>5012760</t>
  </si>
  <si>
    <t>5012780</t>
  </si>
  <si>
    <t>AR01174787</t>
  </si>
  <si>
    <t>41406025</t>
  </si>
  <si>
    <t>19-04-03AR_DIRJRNL3341</t>
  </si>
  <si>
    <t>CIP1180619</t>
  </si>
  <si>
    <t>00001298 2019-04-16</t>
  </si>
  <si>
    <t>AR01184428</t>
  </si>
  <si>
    <t>41406032</t>
  </si>
  <si>
    <t>19-04-16AR_DIRJRNL3415</t>
  </si>
  <si>
    <t>AR01187831</t>
  </si>
  <si>
    <t>41406034</t>
  </si>
  <si>
    <t>19-04-19AR_DIRJRNL3438</t>
  </si>
  <si>
    <t>CIP1193331</t>
  </si>
  <si>
    <t>00001300 2019-05-01</t>
  </si>
  <si>
    <t>AR01202895</t>
  </si>
  <si>
    <t>41406036</t>
  </si>
  <si>
    <t>19-05-06AR_DIRJRNL3498</t>
  </si>
  <si>
    <t>CIP1209111</t>
  </si>
  <si>
    <t>00001302 2019-05-16</t>
  </si>
  <si>
    <t>AR01218048</t>
  </si>
  <si>
    <t>41406042</t>
  </si>
  <si>
    <t>19-05-20AR_DIRJRNL3559</t>
  </si>
  <si>
    <t>CIP1221238</t>
  </si>
  <si>
    <t>00001304 2019-05-31</t>
  </si>
  <si>
    <t>AR01231299</t>
  </si>
  <si>
    <t>41406046</t>
  </si>
  <si>
    <t>19-06-05AR_DIRJRNL3623</t>
  </si>
  <si>
    <t>CIP1236283</t>
  </si>
  <si>
    <t>00001306 2019-06-14</t>
  </si>
  <si>
    <t>AR01243036</t>
  </si>
  <si>
    <t>41406050</t>
  </si>
  <si>
    <t>19-06-17AR_DIRJRNL3677</t>
  </si>
  <si>
    <t>CIP1252129</t>
  </si>
  <si>
    <t>00001308 2019-07-01</t>
  </si>
  <si>
    <t>AR01261623</t>
  </si>
  <si>
    <t>41406055</t>
  </si>
  <si>
    <t>19-07-09AR_DIRJRNL3768</t>
  </si>
  <si>
    <t>CIP1263777</t>
  </si>
  <si>
    <t>00001310 2019-07-16</t>
  </si>
  <si>
    <t>AR01275204</t>
  </si>
  <si>
    <t>41406059</t>
  </si>
  <si>
    <t>19-07-24AR_DIRJRNL3837</t>
  </si>
  <si>
    <t>CIP1278010</t>
  </si>
  <si>
    <t>00001312 2019-08-01</t>
  </si>
  <si>
    <t>AR01285303</t>
  </si>
  <si>
    <t>41406063</t>
  </si>
  <si>
    <t>19-08-05AR_DIRJRNL3887</t>
  </si>
  <si>
    <t>CIP1292194</t>
  </si>
  <si>
    <t>00001315 2019-08-16</t>
  </si>
  <si>
    <t>AR01297477</t>
  </si>
  <si>
    <t>41406068</t>
  </si>
  <si>
    <t>19-08-19AR_DIRJRNL3936</t>
  </si>
  <si>
    <t>CIP1303600</t>
  </si>
  <si>
    <t>00001317 2019-08-30</t>
  </si>
  <si>
    <t>CIP1316671</t>
  </si>
  <si>
    <t>00001319 2019-09-16</t>
  </si>
  <si>
    <t>AR01321855</t>
  </si>
  <si>
    <t>41406076</t>
  </si>
  <si>
    <t>19-09-17AR_DIRJRNL4048</t>
  </si>
  <si>
    <t>CIP1328343</t>
  </si>
  <si>
    <t>00001321 2019-09-30</t>
  </si>
  <si>
    <t>AR01339812</t>
  </si>
  <si>
    <t>41406080</t>
  </si>
  <si>
    <t>19-10-07AR_DIRJRNL4115</t>
  </si>
  <si>
    <t>CIP1343215</t>
  </si>
  <si>
    <t>00001324 2019-10-16</t>
  </si>
  <si>
    <t>AR01350413</t>
  </si>
  <si>
    <t>41406084</t>
  </si>
  <si>
    <t>19-10-21AR_DIRJRNL4152</t>
  </si>
  <si>
    <t>CIP1356854</t>
  </si>
  <si>
    <t>10410</t>
  </si>
  <si>
    <t>00001326 2019-11-01</t>
  </si>
  <si>
    <t>AR01364378</t>
  </si>
  <si>
    <t>41406088</t>
  </si>
  <si>
    <t>19-11-05AR_DIRJRNL4209</t>
  </si>
  <si>
    <t>CIP1369238</t>
  </si>
  <si>
    <t>00001328 2019-11-15</t>
  </si>
  <si>
    <t>AR01374592</t>
  </si>
  <si>
    <t>41406092</t>
  </si>
  <si>
    <t>19-11-15AR_DIRJRNL4242</t>
  </si>
  <si>
    <t>0001385362</t>
  </si>
  <si>
    <t>Move DR Pay Starting 10/1/19</t>
  </si>
  <si>
    <t>To move Debbie Roberts Pay from 10/1/19 onward from the 18 Statistics Grant to the 19 Statistics Grant per new award notice.</t>
  </si>
  <si>
    <t>0001499975</t>
  </si>
  <si>
    <t>Update Dept 10400 to 10410</t>
  </si>
  <si>
    <t>To change department from 10400 to 10410 to prepare for payroll process going into Cardinal</t>
  </si>
  <si>
    <t>AP</t>
  </si>
  <si>
    <t>AP01653851</t>
  </si>
  <si>
    <t>205025</t>
  </si>
  <si>
    <t>00024325</t>
  </si>
  <si>
    <t>Accounts Payable</t>
  </si>
  <si>
    <t>Grant# 2018-86-CX-K012</t>
  </si>
  <si>
    <t>AP01656392</t>
  </si>
  <si>
    <t>AP Payments</t>
  </si>
  <si>
    <t>0001807381</t>
  </si>
  <si>
    <t>Move Salary overage to GF</t>
  </si>
  <si>
    <t>Move D.Roberts Salary/Fringe and proration overage.</t>
  </si>
  <si>
    <t>Move Fringe overage to GF</t>
  </si>
  <si>
    <t>1175627</t>
  </si>
  <si>
    <t>Move VITA2019 Proration</t>
  </si>
  <si>
    <t>1172902</t>
  </si>
  <si>
    <t>Move FY19 Cardinal FS Chgs</t>
  </si>
  <si>
    <t>AP01862310</t>
  </si>
  <si>
    <t>00028010</t>
  </si>
  <si>
    <t>AP01862676</t>
  </si>
  <si>
    <t>AP01877960</t>
  </si>
  <si>
    <t>AP Cancelled Payments</t>
  </si>
  <si>
    <t>AP01880133</t>
  </si>
  <si>
    <t>Column Labels</t>
  </si>
  <si>
    <t>(blank)</t>
  </si>
  <si>
    <t>Grand Total</t>
  </si>
  <si>
    <t>Sum of Amount</t>
  </si>
  <si>
    <t>Row Labels</t>
  </si>
  <si>
    <t>2018-86-CX-K012</t>
  </si>
  <si>
    <t>18 Statistics</t>
  </si>
  <si>
    <t>10/1/19-9/30/20</t>
  </si>
  <si>
    <t>Total</t>
  </si>
  <si>
    <t>CJS46961
Grant</t>
  </si>
  <si>
    <t>Match</t>
  </si>
  <si>
    <t>IDC Charged</t>
  </si>
  <si>
    <t>Award</t>
  </si>
  <si>
    <t>Revenue (Draws to Date)</t>
  </si>
  <si>
    <t>Federal Expenditures</t>
  </si>
  <si>
    <t>Cash on Hand</t>
  </si>
  <si>
    <t>Balance</t>
  </si>
  <si>
    <t>Notes:</t>
  </si>
  <si>
    <t>Returned checks</t>
  </si>
  <si>
    <t>Expenditures</t>
  </si>
  <si>
    <t>Returned two checks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</si>
</sst>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0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pivotButton="1" applyNumberFormat="1"/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2"/>
    </xf>
    <xf numFmtId="0" fontId="0" fillId="3" borderId="0" xfId="0" applyFill="1"/>
    <xf numFmtId="14" fontId="0" fillId="3" borderId="0" xfId="0" applyNumberFormat="1" applyFill="1"/>
    <xf numFmtId="0" fontId="0" fillId="0" borderId="2" xfId="0" applyFont="1" applyBorder="1" applyAlignment="1">
      <alignment horizontal="center"/>
    </xf>
    <xf numFmtId="0" fontId="28" fillId="0" borderId="0" xfId="0" applyFont="1"/>
    <xf numFmtId="0" fontId="0" fillId="0" borderId="0" xfId="0" applyBorder="1"/>
    <xf numFmtId="0" fontId="29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6" fontId="0" fillId="0" borderId="2" xfId="0" applyNumberFormat="1" applyFont="1" applyBorder="1"/>
    <xf numFmtId="43" fontId="0" fillId="0" borderId="0" xfId="0" applyNumberFormat="1"/>
    <xf numFmtId="43" fontId="0" fillId="0" borderId="5" xfId="0" applyNumberFormat="1" applyBorder="1"/>
    <xf numFmtId="0" fontId="0" fillId="0" borderId="5" xfId="0" applyBorder="1"/>
    <xf numFmtId="43" fontId="0" fillId="0" borderId="0" xfId="1" applyFont="1"/>
    <xf numFmtId="43" fontId="0" fillId="0" borderId="5" xfId="1" applyFont="1" applyBorder="1"/>
    <xf numFmtId="43" fontId="0" fillId="0" borderId="0" xfId="1" applyFont="1" applyFill="1"/>
    <xf numFmtId="43" fontId="0" fillId="0" borderId="5" xfId="1" applyFont="1" applyFill="1" applyBorder="1"/>
    <xf numFmtId="8" fontId="0" fillId="0" borderId="0" xfId="0" applyNumberFormat="1"/>
    <xf numFmtId="43" fontId="0" fillId="0" borderId="0" xfId="1" applyFont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0" fontId="0" fillId="0" borderId="0" xfId="0" applyFill="1"/>
    <xf numFmtId="44" fontId="0" fillId="0" borderId="0" xfId="2" applyFont="1"/>
    <xf numFmtId="44" fontId="0" fillId="0" borderId="6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15">
    <dxf>
      <numFmt numFmtId="19" formatCode="m/d/yyyy"/>
    </dxf>
    <dxf>
      <numFmt numFmtId="19" formatCode="m/d/yyyy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JS46961%20FFY2018%20Stats%20GL%2009-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Returned check"/>
      <sheetName val="Pivot"/>
      <sheetName val="Summary"/>
    </sheetNames>
    <sheetDataSet>
      <sheetData sheetId="0"/>
      <sheetData sheetId="1"/>
      <sheetData sheetId="2">
        <row r="13">
          <cell r="F13">
            <v>62399.990000000013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459.729830324075" createdVersion="6" refreshedVersion="6" minRefreshableVersion="3" recordCount="331">
  <cacheSource type="worksheet">
    <worksheetSource ref="A1:Z332" sheet="Download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19" maxValue="2022"/>
    </cacheField>
    <cacheField name="Accounting Period" numFmtId="1">
      <sharedItems containsSemiMixedTypes="0" containsString="0" containsNumber="1" containsInteger="1" minValue="1" maxValue="12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8-10-26T00:00:00" maxDate="2021-09-08T00:00:00"/>
    </cacheField>
    <cacheField name="Date Posted" numFmtId="14">
      <sharedItems containsSemiMixedTypes="0" containsNonDate="0" containsDate="1" containsString="0" minDate="2018-10-27T00:00:00" maxDate="2021-09-08T00:00:00"/>
    </cacheField>
    <cacheField name="Jrnl Line Nbr" numFmtId="1">
      <sharedItems containsSemiMixedTypes="0" containsString="0" containsNumber="1" containsInteger="1" minValue="1" maxValue="619"/>
    </cacheField>
    <cacheField name="Fund" numFmtId="0">
      <sharedItems count="1">
        <s v="10000"/>
      </sharedItems>
    </cacheField>
    <cacheField name="Program" numFmtId="0">
      <sharedItems containsBlank="1"/>
    </cacheField>
    <cacheField name="Account" numFmtId="0">
      <sharedItems count="16">
        <s v="5011230"/>
        <s v="5011110"/>
        <s v="5011120"/>
        <s v="5011140"/>
        <s v="5011150"/>
        <s v="5011160"/>
        <s v="5011170"/>
        <s v="5011380"/>
        <s v="101010"/>
        <s v="4016540"/>
        <s v="4016550"/>
        <s v="5015410"/>
        <s v="5012160"/>
        <s v="5012760"/>
        <s v="5012780"/>
        <s v="205025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NonDate="0" containsString="0" containsBlank="1" count="1">
        <m/>
      </sharedItems>
    </cacheField>
    <cacheField name="PC Bus Unit" numFmtId="0">
      <sharedItems containsBlank="1"/>
    </cacheField>
    <cacheField name="Project" numFmtId="0">
      <sharedItems count="1">
        <s v="CJS46961"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39144.57" maxValue="39144.57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">
  <r>
    <s v="14000"/>
    <s v="ACTUALS"/>
    <n v="2019"/>
    <n v="4"/>
    <s v="CIP"/>
    <s v="CIP1043138"/>
    <d v="2018-10-26T00:00:00"/>
    <d v="2018-10-27T00:00:00"/>
    <n v="474"/>
    <x v="0"/>
    <s v="390002"/>
    <x v="0"/>
    <s v="10400"/>
    <m/>
    <x v="0"/>
    <s v="14000"/>
    <x v="0"/>
    <s v="STATE"/>
    <m/>
    <m/>
    <m/>
    <m/>
    <n v="2888.63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75"/>
    <x v="0"/>
    <s v="390002"/>
    <x v="1"/>
    <s v="10400"/>
    <m/>
    <x v="0"/>
    <s v="14000"/>
    <x v="0"/>
    <s v="STATE"/>
    <m/>
    <m/>
    <m/>
    <m/>
    <n v="390.54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76"/>
    <x v="0"/>
    <s v="390002"/>
    <x v="2"/>
    <s v="10400"/>
    <m/>
    <x v="0"/>
    <s v="14000"/>
    <x v="0"/>
    <s v="STATE"/>
    <m/>
    <m/>
    <m/>
    <m/>
    <n v="212.95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77"/>
    <x v="0"/>
    <s v="390002"/>
    <x v="3"/>
    <s v="10400"/>
    <m/>
    <x v="0"/>
    <s v="14000"/>
    <x v="0"/>
    <s v="STATE"/>
    <m/>
    <m/>
    <m/>
    <m/>
    <n v="37.840000000000003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78"/>
    <x v="0"/>
    <s v="390002"/>
    <x v="4"/>
    <s v="10400"/>
    <m/>
    <x v="0"/>
    <s v="14000"/>
    <x v="0"/>
    <s v="STATE"/>
    <m/>
    <m/>
    <m/>
    <m/>
    <n v="343.5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79"/>
    <x v="0"/>
    <s v="390002"/>
    <x v="5"/>
    <s v="10400"/>
    <m/>
    <x v="0"/>
    <s v="14000"/>
    <x v="0"/>
    <s v="STATE"/>
    <m/>
    <m/>
    <m/>
    <m/>
    <n v="33.799999999999997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80"/>
    <x v="0"/>
    <s v="390002"/>
    <x v="6"/>
    <s v="10400"/>
    <m/>
    <x v="0"/>
    <s v="14000"/>
    <x v="0"/>
    <s v="STATE"/>
    <m/>
    <m/>
    <m/>
    <m/>
    <n v="17.91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481"/>
    <x v="0"/>
    <s v="390002"/>
    <x v="7"/>
    <s v="10400"/>
    <m/>
    <x v="0"/>
    <s v="14000"/>
    <x v="0"/>
    <s v="STATE"/>
    <m/>
    <m/>
    <m/>
    <m/>
    <n v="20"/>
    <s v="140070"/>
    <s v="00001275 2018-11-01"/>
    <s v="CIPPS Journal Upload - DOA"/>
  </r>
  <r>
    <s v="14000"/>
    <s v="ACTUALS"/>
    <n v="2019"/>
    <n v="4"/>
    <s v="CIP"/>
    <s v="CIP1043138"/>
    <d v="2018-10-26T00:00:00"/>
    <d v="2018-10-27T00:00:00"/>
    <n v="590"/>
    <x v="0"/>
    <m/>
    <x v="8"/>
    <s v="99999"/>
    <m/>
    <x v="0"/>
    <m/>
    <x v="0"/>
    <m/>
    <m/>
    <m/>
    <m/>
    <m/>
    <n v="-3945.17"/>
    <m/>
    <s v="Cash With The Treasurer Of VA"/>
    <s v="CIPPS Journal Upload - DOA"/>
  </r>
  <r>
    <s v="14000"/>
    <s v="ACTUALS"/>
    <n v="2019"/>
    <n v="5"/>
    <s v="CIP"/>
    <s v="CIP1057072"/>
    <d v="2018-11-09T00:00:00"/>
    <d v="2018-11-10T00:00:00"/>
    <n v="449"/>
    <x v="0"/>
    <s v="390002"/>
    <x v="0"/>
    <s v="10400"/>
    <m/>
    <x v="0"/>
    <s v="14000"/>
    <x v="0"/>
    <s v="STATE"/>
    <m/>
    <m/>
    <m/>
    <m/>
    <n v="2888.63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0"/>
    <x v="0"/>
    <s v="390002"/>
    <x v="1"/>
    <s v="10400"/>
    <m/>
    <x v="0"/>
    <s v="14000"/>
    <x v="0"/>
    <s v="STATE"/>
    <m/>
    <m/>
    <m/>
    <m/>
    <n v="390.54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1"/>
    <x v="0"/>
    <s v="390002"/>
    <x v="2"/>
    <s v="10400"/>
    <m/>
    <x v="0"/>
    <s v="14000"/>
    <x v="0"/>
    <s v="STATE"/>
    <m/>
    <m/>
    <m/>
    <m/>
    <n v="215.63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2"/>
    <x v="0"/>
    <s v="390002"/>
    <x v="3"/>
    <s v="10400"/>
    <m/>
    <x v="0"/>
    <s v="14000"/>
    <x v="0"/>
    <s v="STATE"/>
    <m/>
    <m/>
    <m/>
    <m/>
    <n v="37.840000000000003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3"/>
    <x v="0"/>
    <s v="390002"/>
    <x v="4"/>
    <s v="10400"/>
    <m/>
    <x v="0"/>
    <s v="14000"/>
    <x v="0"/>
    <s v="STATE"/>
    <m/>
    <m/>
    <m/>
    <m/>
    <n v="343.5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4"/>
    <x v="0"/>
    <s v="390002"/>
    <x v="5"/>
    <s v="10400"/>
    <m/>
    <x v="0"/>
    <s v="14000"/>
    <x v="0"/>
    <s v="STATE"/>
    <m/>
    <m/>
    <m/>
    <m/>
    <n v="33.799999999999997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5"/>
    <x v="0"/>
    <s v="390002"/>
    <x v="6"/>
    <s v="10400"/>
    <m/>
    <x v="0"/>
    <s v="14000"/>
    <x v="0"/>
    <s v="STATE"/>
    <m/>
    <m/>
    <m/>
    <m/>
    <n v="17.91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456"/>
    <x v="0"/>
    <s v="390002"/>
    <x v="7"/>
    <s v="10400"/>
    <m/>
    <x v="0"/>
    <s v="14000"/>
    <x v="0"/>
    <s v="STATE"/>
    <m/>
    <m/>
    <m/>
    <m/>
    <n v="20"/>
    <s v="140070"/>
    <s v="00001277 2018-11-16"/>
    <s v="CIPPS Journal Upload - DOA"/>
  </r>
  <r>
    <s v="14000"/>
    <s v="ACTUALS"/>
    <n v="2019"/>
    <n v="5"/>
    <s v="CIP"/>
    <s v="CIP1057072"/>
    <d v="2018-11-09T00:00:00"/>
    <d v="2018-11-10T00:00:00"/>
    <n v="565"/>
    <x v="0"/>
    <m/>
    <x v="8"/>
    <s v="99999"/>
    <m/>
    <x v="0"/>
    <m/>
    <x v="0"/>
    <m/>
    <m/>
    <m/>
    <m/>
    <m/>
    <n v="-3947.85"/>
    <m/>
    <s v="Cash With The Treasurer Of VA"/>
    <s v="CIPPS Journal Upload - DOA"/>
  </r>
  <r>
    <s v="14000"/>
    <s v="ACTUALS"/>
    <n v="2019"/>
    <n v="5"/>
    <s v="CIP"/>
    <s v="CIP1066541"/>
    <d v="2018-11-26T00:00:00"/>
    <d v="2018-11-27T00:00:00"/>
    <n v="449"/>
    <x v="0"/>
    <s v="390002"/>
    <x v="0"/>
    <s v="10400"/>
    <m/>
    <x v="0"/>
    <s v="14000"/>
    <x v="0"/>
    <s v="STATE"/>
    <m/>
    <m/>
    <m/>
    <m/>
    <n v="2888.63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0"/>
    <x v="0"/>
    <s v="390002"/>
    <x v="1"/>
    <s v="10400"/>
    <m/>
    <x v="0"/>
    <s v="14000"/>
    <x v="0"/>
    <s v="STATE"/>
    <m/>
    <m/>
    <m/>
    <m/>
    <n v="390.54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1"/>
    <x v="0"/>
    <s v="390002"/>
    <x v="2"/>
    <s v="10400"/>
    <m/>
    <x v="0"/>
    <s v="14000"/>
    <x v="0"/>
    <s v="STATE"/>
    <m/>
    <m/>
    <m/>
    <m/>
    <n v="212.95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2"/>
    <x v="0"/>
    <s v="390002"/>
    <x v="3"/>
    <s v="10400"/>
    <m/>
    <x v="0"/>
    <s v="14000"/>
    <x v="0"/>
    <s v="STATE"/>
    <m/>
    <m/>
    <m/>
    <m/>
    <n v="37.840000000000003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3"/>
    <x v="0"/>
    <s v="390002"/>
    <x v="4"/>
    <s v="10400"/>
    <m/>
    <x v="0"/>
    <s v="14000"/>
    <x v="0"/>
    <s v="STATE"/>
    <m/>
    <m/>
    <m/>
    <m/>
    <n v="343.5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4"/>
    <x v="0"/>
    <s v="390002"/>
    <x v="5"/>
    <s v="10400"/>
    <m/>
    <x v="0"/>
    <s v="14000"/>
    <x v="0"/>
    <s v="STATE"/>
    <m/>
    <m/>
    <m/>
    <m/>
    <n v="33.799999999999997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5"/>
    <x v="0"/>
    <s v="390002"/>
    <x v="6"/>
    <s v="10400"/>
    <m/>
    <x v="0"/>
    <s v="14000"/>
    <x v="0"/>
    <s v="STATE"/>
    <m/>
    <m/>
    <m/>
    <m/>
    <n v="17.91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456"/>
    <x v="0"/>
    <s v="390002"/>
    <x v="7"/>
    <s v="10400"/>
    <m/>
    <x v="0"/>
    <s v="14000"/>
    <x v="0"/>
    <s v="STATE"/>
    <m/>
    <m/>
    <m/>
    <m/>
    <n v="20"/>
    <s v="140070"/>
    <s v="00001279 2018-11-30"/>
    <s v="CIPPS Journal Upload - DOA"/>
  </r>
  <r>
    <s v="14000"/>
    <s v="ACTUALS"/>
    <n v="2019"/>
    <n v="5"/>
    <s v="CIP"/>
    <s v="CIP1066541"/>
    <d v="2018-11-26T00:00:00"/>
    <d v="2018-11-27T00:00:00"/>
    <n v="573"/>
    <x v="0"/>
    <m/>
    <x v="8"/>
    <s v="99999"/>
    <m/>
    <x v="0"/>
    <m/>
    <x v="0"/>
    <m/>
    <m/>
    <m/>
    <m/>
    <m/>
    <n v="-3945.17"/>
    <m/>
    <s v="Cash With The Treasurer Of VA"/>
    <s v="CIPPS Journal Upload - DOA"/>
  </r>
  <r>
    <s v="14000"/>
    <s v="ACTUALS"/>
    <n v="2019"/>
    <n v="6"/>
    <s v="CIP"/>
    <s v="CIP1079686"/>
    <d v="2018-12-10T00:00:00"/>
    <d v="2018-12-11T00:00:00"/>
    <n v="440"/>
    <x v="0"/>
    <s v="390002"/>
    <x v="0"/>
    <s v="10400"/>
    <m/>
    <x v="0"/>
    <s v="14000"/>
    <x v="0"/>
    <s v="STATE"/>
    <m/>
    <m/>
    <m/>
    <m/>
    <n v="2888.63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1"/>
    <x v="0"/>
    <s v="390002"/>
    <x v="1"/>
    <s v="10400"/>
    <m/>
    <x v="0"/>
    <s v="14000"/>
    <x v="0"/>
    <s v="STATE"/>
    <m/>
    <m/>
    <m/>
    <m/>
    <n v="390.54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2"/>
    <x v="0"/>
    <s v="390002"/>
    <x v="2"/>
    <s v="10400"/>
    <m/>
    <x v="0"/>
    <s v="14000"/>
    <x v="0"/>
    <s v="STATE"/>
    <m/>
    <m/>
    <m/>
    <m/>
    <n v="215.62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3"/>
    <x v="0"/>
    <s v="390002"/>
    <x v="3"/>
    <s v="10400"/>
    <m/>
    <x v="0"/>
    <s v="14000"/>
    <x v="0"/>
    <s v="STATE"/>
    <m/>
    <m/>
    <m/>
    <m/>
    <n v="37.840000000000003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4"/>
    <x v="0"/>
    <s v="390002"/>
    <x v="4"/>
    <s v="10400"/>
    <m/>
    <x v="0"/>
    <s v="14000"/>
    <x v="0"/>
    <s v="STATE"/>
    <m/>
    <m/>
    <m/>
    <m/>
    <n v="343.5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5"/>
    <x v="0"/>
    <s v="390002"/>
    <x v="5"/>
    <s v="10400"/>
    <m/>
    <x v="0"/>
    <s v="14000"/>
    <x v="0"/>
    <s v="STATE"/>
    <m/>
    <m/>
    <m/>
    <m/>
    <n v="33.799999999999997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6"/>
    <x v="0"/>
    <s v="390002"/>
    <x v="6"/>
    <s v="10400"/>
    <m/>
    <x v="0"/>
    <s v="14000"/>
    <x v="0"/>
    <s v="STATE"/>
    <m/>
    <m/>
    <m/>
    <m/>
    <n v="17.91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447"/>
    <x v="0"/>
    <s v="390002"/>
    <x v="7"/>
    <s v="10400"/>
    <m/>
    <x v="0"/>
    <s v="14000"/>
    <x v="0"/>
    <s v="STATE"/>
    <m/>
    <m/>
    <m/>
    <m/>
    <n v="20"/>
    <s v="140070"/>
    <s v="00001281 2018-12-14"/>
    <s v="CIPPS Journal Upload - DOA"/>
  </r>
  <r>
    <s v="14000"/>
    <s v="ACTUALS"/>
    <n v="2019"/>
    <n v="6"/>
    <s v="CIP"/>
    <s v="CIP1079686"/>
    <d v="2018-12-10T00:00:00"/>
    <d v="2018-12-11T00:00:00"/>
    <n v="582"/>
    <x v="0"/>
    <m/>
    <x v="8"/>
    <s v="99999"/>
    <m/>
    <x v="0"/>
    <m/>
    <x v="0"/>
    <m/>
    <m/>
    <m/>
    <m/>
    <m/>
    <n v="-3947.84"/>
    <m/>
    <s v="Cash With The Treasurer Of VA"/>
    <s v="CIPPS Journal Upload - DOA"/>
  </r>
  <r>
    <s v="14000"/>
    <s v="ACTUALS"/>
    <n v="2019"/>
    <n v="6"/>
    <s v="CIP"/>
    <s v="CIP1090768"/>
    <d v="2018-12-21T00:00:00"/>
    <d v="2018-12-22T00:00:00"/>
    <n v="442"/>
    <x v="0"/>
    <s v="390002"/>
    <x v="0"/>
    <s v="10400"/>
    <m/>
    <x v="0"/>
    <s v="14000"/>
    <x v="0"/>
    <s v="STATE"/>
    <m/>
    <m/>
    <m/>
    <m/>
    <n v="2888.63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3"/>
    <x v="0"/>
    <s v="390002"/>
    <x v="1"/>
    <s v="10400"/>
    <m/>
    <x v="0"/>
    <s v="14000"/>
    <x v="0"/>
    <s v="STATE"/>
    <m/>
    <m/>
    <m/>
    <m/>
    <n v="390.54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4"/>
    <x v="0"/>
    <s v="390002"/>
    <x v="2"/>
    <s v="10400"/>
    <m/>
    <x v="0"/>
    <s v="14000"/>
    <x v="0"/>
    <s v="STATE"/>
    <m/>
    <m/>
    <m/>
    <m/>
    <n v="212.95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5"/>
    <x v="0"/>
    <s v="390002"/>
    <x v="3"/>
    <s v="10400"/>
    <m/>
    <x v="0"/>
    <s v="14000"/>
    <x v="0"/>
    <s v="STATE"/>
    <m/>
    <m/>
    <m/>
    <m/>
    <n v="37.840000000000003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6"/>
    <x v="0"/>
    <s v="390002"/>
    <x v="4"/>
    <s v="10400"/>
    <m/>
    <x v="0"/>
    <s v="14000"/>
    <x v="0"/>
    <s v="STATE"/>
    <m/>
    <m/>
    <m/>
    <m/>
    <n v="343.5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7"/>
    <x v="0"/>
    <s v="390002"/>
    <x v="5"/>
    <s v="10400"/>
    <m/>
    <x v="0"/>
    <s v="14000"/>
    <x v="0"/>
    <s v="STATE"/>
    <m/>
    <m/>
    <m/>
    <m/>
    <n v="33.799999999999997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8"/>
    <x v="0"/>
    <s v="390002"/>
    <x v="6"/>
    <s v="10400"/>
    <m/>
    <x v="0"/>
    <s v="14000"/>
    <x v="0"/>
    <s v="STATE"/>
    <m/>
    <m/>
    <m/>
    <m/>
    <n v="17.91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449"/>
    <x v="0"/>
    <s v="390002"/>
    <x v="7"/>
    <s v="10400"/>
    <m/>
    <x v="0"/>
    <s v="14000"/>
    <x v="0"/>
    <s v="STATE"/>
    <m/>
    <m/>
    <m/>
    <m/>
    <n v="20"/>
    <s v="140070"/>
    <s v="00001283 2018-12-31"/>
    <s v="CIPPS Journal Upload - DOA"/>
  </r>
  <r>
    <s v="14000"/>
    <s v="ACTUALS"/>
    <n v="2019"/>
    <n v="6"/>
    <s v="CIP"/>
    <s v="CIP1090768"/>
    <d v="2018-12-21T00:00:00"/>
    <d v="2018-12-22T00:00:00"/>
    <n v="584"/>
    <x v="0"/>
    <m/>
    <x v="8"/>
    <s v="99999"/>
    <m/>
    <x v="0"/>
    <m/>
    <x v="0"/>
    <m/>
    <m/>
    <m/>
    <m/>
    <m/>
    <n v="-3945.17"/>
    <m/>
    <s v="Cash With The Treasurer Of VA"/>
    <s v="CIPPS Journal Upload - DOA"/>
  </r>
  <r>
    <s v="14000"/>
    <s v="ACTUALS"/>
    <n v="2019"/>
    <n v="7"/>
    <s v="CIP"/>
    <s v="CIP1103506"/>
    <d v="2019-01-10T00:00:00"/>
    <d v="2019-01-11T00:00:00"/>
    <n v="459"/>
    <x v="0"/>
    <s v="390002"/>
    <x v="0"/>
    <s v="10400"/>
    <m/>
    <x v="0"/>
    <s v="14000"/>
    <x v="0"/>
    <s v="STATE"/>
    <m/>
    <m/>
    <m/>
    <m/>
    <n v="2888.63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0"/>
    <x v="0"/>
    <s v="390002"/>
    <x v="1"/>
    <s v="10400"/>
    <m/>
    <x v="0"/>
    <s v="14000"/>
    <x v="0"/>
    <s v="STATE"/>
    <m/>
    <m/>
    <m/>
    <m/>
    <n v="390.54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1"/>
    <x v="0"/>
    <s v="390002"/>
    <x v="2"/>
    <s v="10400"/>
    <m/>
    <x v="0"/>
    <s v="14000"/>
    <x v="0"/>
    <s v="STATE"/>
    <m/>
    <m/>
    <m/>
    <m/>
    <n v="215.63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2"/>
    <x v="0"/>
    <s v="390002"/>
    <x v="3"/>
    <s v="10400"/>
    <m/>
    <x v="0"/>
    <s v="14000"/>
    <x v="0"/>
    <s v="STATE"/>
    <m/>
    <m/>
    <m/>
    <m/>
    <n v="37.840000000000003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3"/>
    <x v="0"/>
    <s v="390002"/>
    <x v="4"/>
    <s v="10400"/>
    <m/>
    <x v="0"/>
    <s v="14000"/>
    <x v="0"/>
    <s v="STATE"/>
    <m/>
    <m/>
    <m/>
    <m/>
    <n v="343.5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4"/>
    <x v="0"/>
    <s v="390002"/>
    <x v="5"/>
    <s v="10400"/>
    <m/>
    <x v="0"/>
    <s v="14000"/>
    <x v="0"/>
    <s v="STATE"/>
    <m/>
    <m/>
    <m/>
    <m/>
    <n v="33.799999999999997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5"/>
    <x v="0"/>
    <s v="390002"/>
    <x v="6"/>
    <s v="10400"/>
    <m/>
    <x v="0"/>
    <s v="14000"/>
    <x v="0"/>
    <s v="STATE"/>
    <m/>
    <m/>
    <m/>
    <m/>
    <n v="17.91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466"/>
    <x v="0"/>
    <s v="390002"/>
    <x v="7"/>
    <s v="10400"/>
    <m/>
    <x v="0"/>
    <s v="14000"/>
    <x v="0"/>
    <s v="STATE"/>
    <m/>
    <m/>
    <m/>
    <m/>
    <n v="20"/>
    <s v="140070"/>
    <s v="00001285 2019-01-16"/>
    <s v="CIPPS Journal Upload - DOA"/>
  </r>
  <r>
    <s v="14000"/>
    <s v="ACTUALS"/>
    <n v="2019"/>
    <n v="7"/>
    <s v="CIP"/>
    <s v="CIP1103506"/>
    <d v="2019-01-10T00:00:00"/>
    <d v="2019-01-11T00:00:00"/>
    <n v="609"/>
    <x v="0"/>
    <m/>
    <x v="8"/>
    <s v="99999"/>
    <m/>
    <x v="0"/>
    <m/>
    <x v="0"/>
    <m/>
    <m/>
    <m/>
    <m/>
    <m/>
    <n v="-3947.85"/>
    <m/>
    <s v="Cash With The Treasurer Of VA"/>
    <s v="CIPPS Journal Upload - DOA"/>
  </r>
  <r>
    <s v="14000"/>
    <s v="ACTUALS"/>
    <n v="2019"/>
    <n v="7"/>
    <s v="CIP"/>
    <s v="CIP1115300"/>
    <d v="2019-01-28T00:00:00"/>
    <d v="2019-01-29T00:00:00"/>
    <n v="441"/>
    <x v="0"/>
    <s v="390002"/>
    <x v="0"/>
    <s v="10400"/>
    <m/>
    <x v="0"/>
    <s v="14000"/>
    <x v="0"/>
    <s v="STATE"/>
    <m/>
    <m/>
    <m/>
    <m/>
    <n v="2888.63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2"/>
    <x v="0"/>
    <s v="390002"/>
    <x v="1"/>
    <s v="10400"/>
    <m/>
    <x v="0"/>
    <s v="14000"/>
    <x v="0"/>
    <s v="STATE"/>
    <m/>
    <m/>
    <m/>
    <m/>
    <n v="390.54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3"/>
    <x v="0"/>
    <s v="390002"/>
    <x v="2"/>
    <s v="10400"/>
    <m/>
    <x v="0"/>
    <s v="14000"/>
    <x v="0"/>
    <s v="STATE"/>
    <m/>
    <m/>
    <m/>
    <m/>
    <n v="212.94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4"/>
    <x v="0"/>
    <s v="390002"/>
    <x v="3"/>
    <s v="10400"/>
    <m/>
    <x v="0"/>
    <s v="14000"/>
    <x v="0"/>
    <s v="STATE"/>
    <m/>
    <m/>
    <m/>
    <m/>
    <n v="37.840000000000003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5"/>
    <x v="0"/>
    <s v="390002"/>
    <x v="4"/>
    <s v="10400"/>
    <m/>
    <x v="0"/>
    <s v="14000"/>
    <x v="0"/>
    <s v="STATE"/>
    <m/>
    <m/>
    <m/>
    <m/>
    <n v="343.5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6"/>
    <x v="0"/>
    <s v="390002"/>
    <x v="5"/>
    <s v="10400"/>
    <m/>
    <x v="0"/>
    <s v="14000"/>
    <x v="0"/>
    <s v="STATE"/>
    <m/>
    <m/>
    <m/>
    <m/>
    <n v="33.799999999999997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7"/>
    <x v="0"/>
    <s v="390002"/>
    <x v="6"/>
    <s v="10400"/>
    <m/>
    <x v="0"/>
    <s v="14000"/>
    <x v="0"/>
    <s v="STATE"/>
    <m/>
    <m/>
    <m/>
    <m/>
    <n v="17.91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448"/>
    <x v="0"/>
    <s v="390002"/>
    <x v="7"/>
    <s v="10400"/>
    <m/>
    <x v="0"/>
    <s v="14000"/>
    <x v="0"/>
    <s v="STATE"/>
    <m/>
    <m/>
    <m/>
    <m/>
    <n v="20"/>
    <s v="140070"/>
    <s v="00001287 2019-02-01"/>
    <s v="CIPPS Journal Upload - DOA"/>
  </r>
  <r>
    <s v="14000"/>
    <s v="ACTUALS"/>
    <n v="2019"/>
    <n v="7"/>
    <s v="CIP"/>
    <s v="CIP1115300"/>
    <d v="2019-01-28T00:00:00"/>
    <d v="2019-01-29T00:00:00"/>
    <n v="587"/>
    <x v="0"/>
    <m/>
    <x v="8"/>
    <s v="99999"/>
    <m/>
    <x v="0"/>
    <m/>
    <x v="0"/>
    <m/>
    <m/>
    <m/>
    <m/>
    <m/>
    <n v="-3945.16"/>
    <m/>
    <s v="Cash With The Treasurer Of VA"/>
    <s v="CIPPS Journal Upload - DOA"/>
  </r>
  <r>
    <s v="14000"/>
    <s v="ACTUALS"/>
    <n v="2019"/>
    <n v="8"/>
    <s v="CIP"/>
    <s v="CIP1129039"/>
    <d v="2019-02-11T00:00:00"/>
    <d v="2019-02-12T00:00:00"/>
    <n v="461"/>
    <x v="0"/>
    <s v="390002"/>
    <x v="0"/>
    <s v="10400"/>
    <m/>
    <x v="0"/>
    <s v="14000"/>
    <x v="0"/>
    <s v="STATE"/>
    <m/>
    <m/>
    <m/>
    <m/>
    <n v="2888.63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2"/>
    <x v="0"/>
    <s v="390002"/>
    <x v="1"/>
    <s v="10400"/>
    <m/>
    <x v="0"/>
    <s v="14000"/>
    <x v="0"/>
    <s v="STATE"/>
    <m/>
    <m/>
    <m/>
    <m/>
    <n v="390.54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3"/>
    <x v="0"/>
    <s v="390002"/>
    <x v="2"/>
    <s v="10400"/>
    <m/>
    <x v="0"/>
    <s v="14000"/>
    <x v="0"/>
    <s v="STATE"/>
    <m/>
    <m/>
    <m/>
    <m/>
    <n v="215.63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4"/>
    <x v="0"/>
    <s v="390002"/>
    <x v="3"/>
    <s v="10400"/>
    <m/>
    <x v="0"/>
    <s v="14000"/>
    <x v="0"/>
    <s v="STATE"/>
    <m/>
    <m/>
    <m/>
    <m/>
    <n v="37.840000000000003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5"/>
    <x v="0"/>
    <s v="390002"/>
    <x v="4"/>
    <s v="10400"/>
    <m/>
    <x v="0"/>
    <s v="14000"/>
    <x v="0"/>
    <s v="STATE"/>
    <m/>
    <m/>
    <m/>
    <m/>
    <n v="343.5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6"/>
    <x v="0"/>
    <s v="390002"/>
    <x v="5"/>
    <s v="10400"/>
    <m/>
    <x v="0"/>
    <s v="14000"/>
    <x v="0"/>
    <s v="STATE"/>
    <m/>
    <m/>
    <m/>
    <m/>
    <n v="33.799999999999997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7"/>
    <x v="0"/>
    <s v="390002"/>
    <x v="6"/>
    <s v="10400"/>
    <m/>
    <x v="0"/>
    <s v="14000"/>
    <x v="0"/>
    <s v="STATE"/>
    <m/>
    <m/>
    <m/>
    <m/>
    <n v="17.91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468"/>
    <x v="0"/>
    <s v="390002"/>
    <x v="7"/>
    <s v="10400"/>
    <m/>
    <x v="0"/>
    <s v="14000"/>
    <x v="0"/>
    <s v="STATE"/>
    <m/>
    <m/>
    <m/>
    <m/>
    <n v="20"/>
    <s v="140070"/>
    <s v="00001289 2019-02-15"/>
    <s v="CIPPS Journal Upload - DOA"/>
  </r>
  <r>
    <s v="14000"/>
    <s v="ACTUALS"/>
    <n v="2019"/>
    <n v="8"/>
    <s v="CIP"/>
    <s v="CIP1129039"/>
    <d v="2019-02-11T00:00:00"/>
    <d v="2019-02-12T00:00:00"/>
    <n v="609"/>
    <x v="0"/>
    <m/>
    <x v="8"/>
    <s v="99999"/>
    <m/>
    <x v="0"/>
    <m/>
    <x v="0"/>
    <m/>
    <m/>
    <m/>
    <m/>
    <m/>
    <n v="-3947.85"/>
    <m/>
    <s v="Cash With The Treasurer Of VA"/>
    <s v="CIPPS Journal Upload - DOA"/>
  </r>
  <r>
    <s v="14000"/>
    <s v="ACTUALS"/>
    <n v="2019"/>
    <n v="8"/>
    <s v="AR"/>
    <s v="AR01129680"/>
    <d v="2019-02-12T00:00:00"/>
    <d v="2019-02-12T00:00:00"/>
    <n v="4"/>
    <x v="0"/>
    <m/>
    <x v="8"/>
    <s v="99999"/>
    <m/>
    <x v="0"/>
    <m/>
    <x v="0"/>
    <m/>
    <m/>
    <m/>
    <m/>
    <m/>
    <n v="27624.21"/>
    <s v="41406015"/>
    <s v="19-02-07AR_DIRJRNL3108"/>
    <s v="AR Direct Cash Journal"/>
  </r>
  <r>
    <s v="14000"/>
    <s v="ACTUALS"/>
    <n v="2019"/>
    <n v="8"/>
    <s v="AR"/>
    <s v="AR01129680"/>
    <d v="2019-02-12T00:00:00"/>
    <d v="2019-02-12T00:00:00"/>
    <n v="8"/>
    <x v="0"/>
    <s v="390002"/>
    <x v="9"/>
    <s v="90000"/>
    <m/>
    <x v="0"/>
    <s v="14000"/>
    <x v="0"/>
    <s v="STATE"/>
    <m/>
    <m/>
    <m/>
    <m/>
    <n v="-27624.21"/>
    <s v="41406015"/>
    <s v="19-02-07AR_DIRJRNL3108"/>
    <s v="AR Direct Cash Journal"/>
  </r>
  <r>
    <s v="14000"/>
    <s v="ACTUALS"/>
    <n v="2019"/>
    <n v="8"/>
    <s v="CIP"/>
    <s v="CIP1139631"/>
    <d v="2019-02-25T00:00:00"/>
    <d v="2019-02-27T00:00:00"/>
    <n v="467"/>
    <x v="0"/>
    <s v="390002"/>
    <x v="0"/>
    <s v="10400"/>
    <m/>
    <x v="0"/>
    <s v="14000"/>
    <x v="0"/>
    <s v="STATE"/>
    <m/>
    <m/>
    <m/>
    <m/>
    <n v="2888.63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68"/>
    <x v="0"/>
    <s v="390002"/>
    <x v="1"/>
    <s v="10400"/>
    <m/>
    <x v="0"/>
    <s v="14000"/>
    <x v="0"/>
    <s v="STATE"/>
    <m/>
    <m/>
    <m/>
    <m/>
    <n v="390.54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69"/>
    <x v="0"/>
    <s v="390002"/>
    <x v="2"/>
    <s v="10400"/>
    <m/>
    <x v="0"/>
    <s v="14000"/>
    <x v="0"/>
    <s v="STATE"/>
    <m/>
    <m/>
    <m/>
    <m/>
    <n v="212.96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70"/>
    <x v="0"/>
    <s v="390002"/>
    <x v="3"/>
    <s v="10400"/>
    <m/>
    <x v="0"/>
    <s v="14000"/>
    <x v="0"/>
    <s v="STATE"/>
    <m/>
    <m/>
    <m/>
    <m/>
    <n v="37.840000000000003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71"/>
    <x v="0"/>
    <s v="390002"/>
    <x v="4"/>
    <s v="10400"/>
    <m/>
    <x v="0"/>
    <s v="14000"/>
    <x v="0"/>
    <s v="STATE"/>
    <m/>
    <m/>
    <m/>
    <m/>
    <n v="343.5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72"/>
    <x v="0"/>
    <s v="390002"/>
    <x v="5"/>
    <s v="10400"/>
    <m/>
    <x v="0"/>
    <s v="14000"/>
    <x v="0"/>
    <s v="STATE"/>
    <m/>
    <m/>
    <m/>
    <m/>
    <n v="33.799999999999997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73"/>
    <x v="0"/>
    <s v="390002"/>
    <x v="6"/>
    <s v="10400"/>
    <m/>
    <x v="0"/>
    <s v="14000"/>
    <x v="0"/>
    <s v="STATE"/>
    <m/>
    <m/>
    <m/>
    <m/>
    <n v="17.91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474"/>
    <x v="0"/>
    <s v="390002"/>
    <x v="7"/>
    <s v="10400"/>
    <m/>
    <x v="0"/>
    <s v="14000"/>
    <x v="0"/>
    <s v="STATE"/>
    <m/>
    <m/>
    <m/>
    <m/>
    <n v="20"/>
    <s v="140070"/>
    <s v="00001291 2019-03-01"/>
    <s v="CIPPS Journal Upload - DOA"/>
  </r>
  <r>
    <s v="14000"/>
    <s v="ACTUALS"/>
    <n v="2019"/>
    <n v="8"/>
    <s v="CIP"/>
    <s v="CIP1139631"/>
    <d v="2019-02-25T00:00:00"/>
    <d v="2019-02-27T00:00:00"/>
    <n v="615"/>
    <x v="0"/>
    <m/>
    <x v="8"/>
    <s v="99999"/>
    <m/>
    <x v="0"/>
    <m/>
    <x v="0"/>
    <m/>
    <m/>
    <m/>
    <m/>
    <m/>
    <n v="-3945.18"/>
    <m/>
    <s v="Cash With The Treasurer Of VA"/>
    <s v="CIPPS Journal Upload - DOA"/>
  </r>
  <r>
    <s v="14000"/>
    <s v="ACTUALS"/>
    <n v="2019"/>
    <n v="8"/>
    <s v="ONL"/>
    <s v="0001139918"/>
    <d v="2019-02-26T00:00:00"/>
    <d v="2019-02-27T00:00:00"/>
    <n v="1"/>
    <x v="0"/>
    <m/>
    <x v="9"/>
    <s v="90000"/>
    <m/>
    <x v="0"/>
    <s v="14000"/>
    <x v="0"/>
    <s v="STATE"/>
    <m/>
    <m/>
    <m/>
    <m/>
    <n v="27624.21"/>
    <m/>
    <s v="Correct federal revenue source"/>
    <s v="To correct revenue source code for 2017 and 2018 Statistics Grant from federal draws"/>
  </r>
  <r>
    <s v="14000"/>
    <s v="ACTUALS"/>
    <n v="2019"/>
    <n v="8"/>
    <s v="ONL"/>
    <s v="0001139918"/>
    <d v="2019-02-26T00:00:00"/>
    <d v="2019-02-27T00:00:00"/>
    <n v="2"/>
    <x v="0"/>
    <m/>
    <x v="10"/>
    <s v="90000"/>
    <m/>
    <x v="0"/>
    <s v="14000"/>
    <x v="0"/>
    <s v="STATE"/>
    <m/>
    <m/>
    <m/>
    <m/>
    <n v="-27624.21"/>
    <m/>
    <s v="Correct federal revenue source"/>
    <s v="To correct revenue source code for 2017 and 2018 Statistics Grant from federal draws"/>
  </r>
  <r>
    <s v="14000"/>
    <s v="ACTUALS"/>
    <n v="2019"/>
    <n v="9"/>
    <s v="AR"/>
    <s v="AR01146981"/>
    <d v="2019-03-05T00:00:00"/>
    <d v="2019-03-05T00:00:00"/>
    <n v="24"/>
    <x v="0"/>
    <m/>
    <x v="10"/>
    <s v="90000"/>
    <m/>
    <x v="0"/>
    <s v="14000"/>
    <x v="0"/>
    <s v="STATE"/>
    <m/>
    <m/>
    <m/>
    <m/>
    <n v="-3947.85"/>
    <s v="41406017"/>
    <s v="19-03-05AR_DIRJRNL3215"/>
    <s v="AR Direct Cash Journal"/>
  </r>
  <r>
    <s v="14000"/>
    <s v="ACTUALS"/>
    <n v="2019"/>
    <n v="9"/>
    <s v="AR"/>
    <s v="AR01146981"/>
    <d v="2019-03-05T00:00:00"/>
    <d v="2019-03-05T00:00:00"/>
    <n v="29"/>
    <x v="0"/>
    <m/>
    <x v="8"/>
    <s v="99999"/>
    <m/>
    <x v="0"/>
    <m/>
    <x v="0"/>
    <m/>
    <m/>
    <m/>
    <m/>
    <m/>
    <n v="3947.85"/>
    <s v="41406017"/>
    <s v="19-03-05AR_DIRJRNL3215"/>
    <s v="AR Direct Cash Journal"/>
  </r>
  <r>
    <s v="14000"/>
    <s v="ACTUALS"/>
    <n v="2019"/>
    <n v="9"/>
    <s v="CIP"/>
    <s v="CIP1153126"/>
    <d v="2019-03-11T00:00:00"/>
    <d v="2019-03-12T00:00:00"/>
    <n v="471"/>
    <x v="0"/>
    <s v="390002"/>
    <x v="0"/>
    <s v="10400"/>
    <m/>
    <x v="0"/>
    <s v="14000"/>
    <x v="0"/>
    <s v="STATE"/>
    <m/>
    <m/>
    <m/>
    <m/>
    <n v="2888.63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2"/>
    <x v="0"/>
    <s v="390002"/>
    <x v="1"/>
    <s v="10400"/>
    <m/>
    <x v="0"/>
    <s v="14000"/>
    <x v="0"/>
    <s v="STATE"/>
    <m/>
    <m/>
    <m/>
    <m/>
    <n v="390.54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3"/>
    <x v="0"/>
    <s v="390002"/>
    <x v="2"/>
    <s v="10400"/>
    <m/>
    <x v="0"/>
    <s v="14000"/>
    <x v="0"/>
    <s v="STATE"/>
    <m/>
    <m/>
    <m/>
    <m/>
    <n v="215.62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4"/>
    <x v="0"/>
    <s v="390002"/>
    <x v="3"/>
    <s v="10400"/>
    <m/>
    <x v="0"/>
    <s v="14000"/>
    <x v="0"/>
    <s v="STATE"/>
    <m/>
    <m/>
    <m/>
    <m/>
    <n v="37.840000000000003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5"/>
    <x v="0"/>
    <s v="390002"/>
    <x v="4"/>
    <s v="10400"/>
    <m/>
    <x v="0"/>
    <s v="14000"/>
    <x v="0"/>
    <s v="STATE"/>
    <m/>
    <m/>
    <m/>
    <m/>
    <n v="343.5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6"/>
    <x v="0"/>
    <s v="390002"/>
    <x v="5"/>
    <s v="10400"/>
    <m/>
    <x v="0"/>
    <s v="14000"/>
    <x v="0"/>
    <s v="STATE"/>
    <m/>
    <m/>
    <m/>
    <m/>
    <n v="33.799999999999997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7"/>
    <x v="0"/>
    <s v="390002"/>
    <x v="6"/>
    <s v="10400"/>
    <m/>
    <x v="0"/>
    <s v="14000"/>
    <x v="0"/>
    <s v="STATE"/>
    <m/>
    <m/>
    <m/>
    <m/>
    <n v="17.91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478"/>
    <x v="0"/>
    <s v="390002"/>
    <x v="7"/>
    <s v="10400"/>
    <m/>
    <x v="0"/>
    <s v="14000"/>
    <x v="0"/>
    <s v="STATE"/>
    <m/>
    <m/>
    <m/>
    <m/>
    <n v="20"/>
    <s v="140070"/>
    <s v="00001293 2019-03-15"/>
    <s v="CIPPS Journal Upload - DOA"/>
  </r>
  <r>
    <s v="14000"/>
    <s v="ACTUALS"/>
    <n v="2019"/>
    <n v="9"/>
    <s v="CIP"/>
    <s v="CIP1153126"/>
    <d v="2019-03-11T00:00:00"/>
    <d v="2019-03-12T00:00:00"/>
    <n v="619"/>
    <x v="0"/>
    <m/>
    <x v="8"/>
    <s v="99999"/>
    <m/>
    <x v="0"/>
    <m/>
    <x v="0"/>
    <m/>
    <m/>
    <m/>
    <m/>
    <m/>
    <n v="-3947.84"/>
    <m/>
    <s v="Cash With The Treasurer Of VA"/>
    <s v="CIPPS Journal Upload - DOA"/>
  </r>
  <r>
    <s v="14000"/>
    <s v="ACTUALS"/>
    <n v="2019"/>
    <n v="9"/>
    <s v="AR"/>
    <s v="AR01153754"/>
    <d v="2019-03-12T00:00:00"/>
    <d v="2019-03-12T00:00:00"/>
    <n v="33"/>
    <x v="0"/>
    <m/>
    <x v="8"/>
    <s v="99999"/>
    <m/>
    <x v="0"/>
    <m/>
    <x v="0"/>
    <m/>
    <m/>
    <m/>
    <m/>
    <m/>
    <n v="3945.18"/>
    <s v="41406019"/>
    <s v="19-03-12AR_DIRJRNL3251"/>
    <s v="AR Direct Cash Journal"/>
  </r>
  <r>
    <s v="14000"/>
    <s v="ACTUALS"/>
    <n v="2019"/>
    <n v="9"/>
    <s v="AR"/>
    <s v="AR01153754"/>
    <d v="2019-03-12T00:00:00"/>
    <d v="2019-03-12T00:00:00"/>
    <n v="54"/>
    <x v="0"/>
    <m/>
    <x v="10"/>
    <s v="90000"/>
    <m/>
    <x v="0"/>
    <s v="14000"/>
    <x v="0"/>
    <s v="STATE"/>
    <m/>
    <m/>
    <m/>
    <m/>
    <n v="-3945.18"/>
    <s v="41406019"/>
    <s v="19-03-12AR_DIRJRNL3251"/>
    <s v="AR Direct Cash Journal"/>
  </r>
  <r>
    <s v="14000"/>
    <s v="ACTUALS"/>
    <n v="2019"/>
    <n v="9"/>
    <s v="AR"/>
    <s v="AR01159388"/>
    <d v="2019-03-19T00:00:00"/>
    <d v="2019-03-19T00:00:00"/>
    <n v="26"/>
    <x v="0"/>
    <m/>
    <x v="8"/>
    <s v="99999"/>
    <m/>
    <x v="0"/>
    <m/>
    <x v="0"/>
    <m/>
    <m/>
    <m/>
    <m/>
    <m/>
    <n v="3947.84"/>
    <s v="41406021"/>
    <s v="19-03-18AR_DIRJRNL3269"/>
    <s v="AR Direct Cash Journal"/>
  </r>
  <r>
    <s v="14000"/>
    <s v="ACTUALS"/>
    <n v="2019"/>
    <n v="9"/>
    <s v="AR"/>
    <s v="AR01159388"/>
    <d v="2019-03-19T00:00:00"/>
    <d v="2019-03-19T00:00:00"/>
    <n v="68"/>
    <x v="0"/>
    <m/>
    <x v="10"/>
    <s v="90000"/>
    <m/>
    <x v="0"/>
    <s v="14000"/>
    <x v="0"/>
    <s v="STATE"/>
    <m/>
    <m/>
    <m/>
    <m/>
    <n v="-3947.84"/>
    <s v="41406021"/>
    <s v="19-03-18AR_DIRJRNL3269"/>
    <s v="AR Direct Cash Journal"/>
  </r>
  <r>
    <s v="14000"/>
    <s v="ACTUALS"/>
    <n v="2019"/>
    <n v="9"/>
    <s v="CIP"/>
    <s v="CIP1164684"/>
    <d v="2019-03-25T00:00:00"/>
    <d v="2019-03-27T00:00:00"/>
    <n v="151"/>
    <x v="0"/>
    <s v="390002"/>
    <x v="0"/>
    <s v="10400"/>
    <m/>
    <x v="0"/>
    <s v="14000"/>
    <x v="0"/>
    <s v="STATE"/>
    <m/>
    <m/>
    <m/>
    <m/>
    <n v="2888.63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2"/>
    <x v="0"/>
    <s v="390002"/>
    <x v="1"/>
    <s v="10400"/>
    <m/>
    <x v="0"/>
    <s v="14000"/>
    <x v="0"/>
    <s v="STATE"/>
    <m/>
    <m/>
    <m/>
    <m/>
    <n v="390.54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3"/>
    <x v="0"/>
    <s v="390002"/>
    <x v="2"/>
    <s v="10400"/>
    <m/>
    <x v="0"/>
    <s v="14000"/>
    <x v="0"/>
    <s v="STATE"/>
    <m/>
    <m/>
    <m/>
    <m/>
    <n v="212.95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4"/>
    <x v="0"/>
    <s v="390002"/>
    <x v="3"/>
    <s v="10400"/>
    <m/>
    <x v="0"/>
    <s v="14000"/>
    <x v="0"/>
    <s v="STATE"/>
    <m/>
    <m/>
    <m/>
    <m/>
    <n v="37.840000000000003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5"/>
    <x v="0"/>
    <s v="390002"/>
    <x v="4"/>
    <s v="10400"/>
    <m/>
    <x v="0"/>
    <s v="14000"/>
    <x v="0"/>
    <s v="STATE"/>
    <m/>
    <m/>
    <m/>
    <m/>
    <n v="343.5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6"/>
    <x v="0"/>
    <s v="390002"/>
    <x v="5"/>
    <s v="10400"/>
    <m/>
    <x v="0"/>
    <s v="14000"/>
    <x v="0"/>
    <s v="STATE"/>
    <m/>
    <m/>
    <m/>
    <m/>
    <n v="33.799999999999997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7"/>
    <x v="0"/>
    <s v="390002"/>
    <x v="6"/>
    <s v="10400"/>
    <m/>
    <x v="0"/>
    <s v="14000"/>
    <x v="0"/>
    <s v="STATE"/>
    <m/>
    <m/>
    <m/>
    <m/>
    <n v="17.91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158"/>
    <x v="0"/>
    <s v="390002"/>
    <x v="7"/>
    <s v="10400"/>
    <m/>
    <x v="0"/>
    <s v="14000"/>
    <x v="0"/>
    <s v="STATE"/>
    <m/>
    <m/>
    <m/>
    <m/>
    <n v="20"/>
    <s v="140070"/>
    <s v="00001295 2019-03-29"/>
    <s v="CIPPS Journal Upload - DOA"/>
  </r>
  <r>
    <s v="14000"/>
    <s v="ACTUALS"/>
    <n v="2019"/>
    <n v="9"/>
    <s v="CIP"/>
    <s v="CIP1164684"/>
    <d v="2019-03-25T00:00:00"/>
    <d v="2019-03-27T00:00:00"/>
    <n v="442"/>
    <x v="0"/>
    <m/>
    <x v="8"/>
    <s v="99999"/>
    <m/>
    <x v="0"/>
    <m/>
    <x v="0"/>
    <m/>
    <m/>
    <m/>
    <m/>
    <m/>
    <n v="-3945.17"/>
    <m/>
    <s v="Cash With The Treasurer Of VA"/>
    <s v="CIPPS Journal Upload - DOA"/>
  </r>
  <r>
    <s v="14000"/>
    <s v="ACTUALS"/>
    <n v="2019"/>
    <n v="9"/>
    <s v="SPJ"/>
    <s v="0001172902"/>
    <d v="2019-03-31T00:00:00"/>
    <d v="2019-04-03T00:00:00"/>
    <n v="36"/>
    <x v="0"/>
    <s v="390002"/>
    <x v="11"/>
    <s v="10400"/>
    <m/>
    <x v="0"/>
    <s v="14000"/>
    <x v="0"/>
    <s v="STATE"/>
    <m/>
    <m/>
    <m/>
    <m/>
    <n v="1238.9100000000001"/>
    <m/>
    <s v="Prorate FY19 Cardinal FS Chgs"/>
    <s v="Prorate FY19 Cardinal Financial System charges."/>
  </r>
  <r>
    <s v="14000"/>
    <s v="ACTUALS"/>
    <n v="2019"/>
    <n v="9"/>
    <s v="SPJ"/>
    <s v="0001172902"/>
    <d v="2019-03-31T00:00:00"/>
    <d v="2019-04-03T00:00:00"/>
    <n v="37"/>
    <x v="0"/>
    <s v="390002"/>
    <x v="11"/>
    <s v="10400"/>
    <m/>
    <x v="0"/>
    <s v="14000"/>
    <x v="0"/>
    <s v="STATE"/>
    <m/>
    <m/>
    <m/>
    <m/>
    <n v="271.95999999999998"/>
    <m/>
    <s v="Prorate FY19 Cardinal FS Chgs"/>
    <s v="Prorate FY19 Cardinal Financial System charges."/>
  </r>
  <r>
    <s v="14000"/>
    <s v="ACTUALS"/>
    <n v="2019"/>
    <n v="9"/>
    <s v="SPJ"/>
    <s v="0001172902"/>
    <d v="2019-03-31T00:00:00"/>
    <d v="2019-04-03T00:00:00"/>
    <n v="85"/>
    <x v="0"/>
    <m/>
    <x v="8"/>
    <s v="99999"/>
    <m/>
    <x v="0"/>
    <m/>
    <x v="0"/>
    <m/>
    <m/>
    <m/>
    <m/>
    <m/>
    <n v="-1510.87"/>
    <m/>
    <s v="Cash With The Treasurer Of VA"/>
    <s v="Prorate FY19 Cardinal Financial System charges."/>
  </r>
  <r>
    <s v="14000"/>
    <s v="ACTUALS"/>
    <n v="2019"/>
    <n v="9"/>
    <s v="SPJ"/>
    <s v="0001175627"/>
    <d v="2019-03-31T00:00:00"/>
    <d v="2019-04-08T00:00:00"/>
    <n v="37"/>
    <x v="0"/>
    <s v="390002"/>
    <x v="12"/>
    <s v="10400"/>
    <m/>
    <x v="0"/>
    <s v="14000"/>
    <x v="0"/>
    <s v="STATE"/>
    <m/>
    <m/>
    <m/>
    <m/>
    <n v="653.44000000000005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81"/>
    <x v="0"/>
    <s v="390002"/>
    <x v="13"/>
    <s v="10400"/>
    <m/>
    <x v="0"/>
    <s v="14000"/>
    <x v="0"/>
    <s v="STATE"/>
    <m/>
    <m/>
    <m/>
    <m/>
    <n v="70.099999999999994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125"/>
    <x v="0"/>
    <s v="390002"/>
    <x v="14"/>
    <s v="10400"/>
    <m/>
    <x v="0"/>
    <s v="14000"/>
    <x v="0"/>
    <s v="STATE"/>
    <m/>
    <m/>
    <m/>
    <m/>
    <n v="2796.55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171"/>
    <x v="0"/>
    <m/>
    <x v="8"/>
    <s v="99999"/>
    <m/>
    <x v="0"/>
    <m/>
    <x v="0"/>
    <m/>
    <m/>
    <m/>
    <m/>
    <m/>
    <n v="-3520.09"/>
    <m/>
    <s v="Cash With The Treasurer Of VA"/>
    <s v="PRORATE2019VITA"/>
  </r>
  <r>
    <s v="14000"/>
    <s v="ACTUALS"/>
    <n v="2019"/>
    <n v="10"/>
    <s v="AR"/>
    <s v="AR01174787"/>
    <d v="2019-04-03T00:00:00"/>
    <d v="2019-04-04T00:00:00"/>
    <n v="14"/>
    <x v="0"/>
    <m/>
    <x v="8"/>
    <s v="99999"/>
    <m/>
    <x v="0"/>
    <m/>
    <x v="0"/>
    <m/>
    <m/>
    <m/>
    <m/>
    <m/>
    <n v="3945.17"/>
    <s v="41406025"/>
    <s v="19-04-03AR_DIRJRNL3341"/>
    <s v="AR Direct Cash Journal"/>
  </r>
  <r>
    <s v="14000"/>
    <s v="ACTUALS"/>
    <n v="2019"/>
    <n v="10"/>
    <s v="AR"/>
    <s v="AR01174787"/>
    <d v="2019-04-03T00:00:00"/>
    <d v="2019-04-04T00:00:00"/>
    <n v="36"/>
    <x v="0"/>
    <m/>
    <x v="10"/>
    <s v="90000"/>
    <m/>
    <x v="0"/>
    <s v="14000"/>
    <x v="0"/>
    <s v="STATE"/>
    <m/>
    <m/>
    <m/>
    <m/>
    <n v="-3945.17"/>
    <s v="41406025"/>
    <s v="19-04-03AR_DIRJRNL3341"/>
    <s v="AR Direct Cash Journal"/>
  </r>
  <r>
    <s v="14000"/>
    <s v="ACTUALS"/>
    <n v="2019"/>
    <n v="10"/>
    <s v="CIP"/>
    <s v="CIP1180619"/>
    <d v="2019-04-10T00:00:00"/>
    <d v="2019-04-12T00:00:00"/>
    <n v="141"/>
    <x v="0"/>
    <s v="390002"/>
    <x v="0"/>
    <s v="10400"/>
    <m/>
    <x v="0"/>
    <s v="14000"/>
    <x v="0"/>
    <s v="STATE"/>
    <m/>
    <m/>
    <m/>
    <m/>
    <n v="2888.63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2"/>
    <x v="0"/>
    <s v="390002"/>
    <x v="1"/>
    <s v="10400"/>
    <m/>
    <x v="0"/>
    <s v="14000"/>
    <x v="0"/>
    <s v="STATE"/>
    <m/>
    <m/>
    <m/>
    <m/>
    <n v="390.54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3"/>
    <x v="0"/>
    <s v="390002"/>
    <x v="2"/>
    <s v="10400"/>
    <m/>
    <x v="0"/>
    <s v="14000"/>
    <x v="0"/>
    <s v="STATE"/>
    <m/>
    <m/>
    <m/>
    <m/>
    <n v="215.63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4"/>
    <x v="0"/>
    <s v="390002"/>
    <x v="3"/>
    <s v="10400"/>
    <m/>
    <x v="0"/>
    <s v="14000"/>
    <x v="0"/>
    <s v="STATE"/>
    <m/>
    <m/>
    <m/>
    <m/>
    <n v="37.840000000000003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5"/>
    <x v="0"/>
    <s v="390002"/>
    <x v="4"/>
    <s v="10400"/>
    <m/>
    <x v="0"/>
    <s v="14000"/>
    <x v="0"/>
    <s v="STATE"/>
    <m/>
    <m/>
    <m/>
    <m/>
    <n v="343.5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6"/>
    <x v="0"/>
    <s v="390002"/>
    <x v="5"/>
    <s v="10400"/>
    <m/>
    <x v="0"/>
    <s v="14000"/>
    <x v="0"/>
    <s v="STATE"/>
    <m/>
    <m/>
    <m/>
    <m/>
    <n v="33.799999999999997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7"/>
    <x v="0"/>
    <s v="390002"/>
    <x v="6"/>
    <s v="10400"/>
    <m/>
    <x v="0"/>
    <s v="14000"/>
    <x v="0"/>
    <s v="STATE"/>
    <m/>
    <m/>
    <m/>
    <m/>
    <n v="17.91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148"/>
    <x v="0"/>
    <s v="390002"/>
    <x v="7"/>
    <s v="10400"/>
    <m/>
    <x v="0"/>
    <s v="14000"/>
    <x v="0"/>
    <s v="STATE"/>
    <m/>
    <m/>
    <m/>
    <m/>
    <n v="20"/>
    <s v="140070"/>
    <s v="00001298 2019-04-16"/>
    <s v="CIPPS Journal Upload - DOA"/>
  </r>
  <r>
    <s v="14000"/>
    <s v="ACTUALS"/>
    <n v="2019"/>
    <n v="10"/>
    <s v="CIP"/>
    <s v="CIP1180619"/>
    <d v="2019-04-10T00:00:00"/>
    <d v="2019-04-12T00:00:00"/>
    <n v="435"/>
    <x v="0"/>
    <m/>
    <x v="8"/>
    <s v="99999"/>
    <m/>
    <x v="0"/>
    <m/>
    <x v="0"/>
    <m/>
    <m/>
    <m/>
    <m/>
    <m/>
    <n v="-3947.85"/>
    <m/>
    <s v="Cash With The Treasurer Of VA"/>
    <s v="CIPPS Journal Upload - DOA"/>
  </r>
  <r>
    <s v="14000"/>
    <s v="ACTUALS"/>
    <n v="2019"/>
    <n v="10"/>
    <s v="AR"/>
    <s v="AR01184428"/>
    <d v="2019-04-16T00:00:00"/>
    <d v="2019-04-16T00:00:00"/>
    <n v="6"/>
    <x v="0"/>
    <m/>
    <x v="10"/>
    <s v="90000"/>
    <m/>
    <x v="0"/>
    <s v="14000"/>
    <x v="0"/>
    <s v="STATE"/>
    <m/>
    <m/>
    <m/>
    <m/>
    <n v="-5030.96"/>
    <s v="41406032"/>
    <s v="19-04-16AR_DIRJRNL3415"/>
    <s v="AR Direct Cash Journal"/>
  </r>
  <r>
    <s v="14000"/>
    <s v="ACTUALS"/>
    <n v="2019"/>
    <n v="10"/>
    <s v="AR"/>
    <s v="AR01184428"/>
    <d v="2019-04-16T00:00:00"/>
    <d v="2019-04-16T00:00:00"/>
    <n v="12"/>
    <x v="0"/>
    <m/>
    <x v="8"/>
    <s v="99999"/>
    <m/>
    <x v="0"/>
    <m/>
    <x v="0"/>
    <m/>
    <m/>
    <m/>
    <m/>
    <m/>
    <n v="5030.96"/>
    <s v="41406032"/>
    <s v="19-04-16AR_DIRJRNL3415"/>
    <s v="AR Direct Cash Journal"/>
  </r>
  <r>
    <s v="14000"/>
    <s v="ACTUALS"/>
    <n v="2019"/>
    <n v="10"/>
    <s v="AR"/>
    <s v="AR01187831"/>
    <d v="2019-04-19T00:00:00"/>
    <d v="2019-04-19T00:00:00"/>
    <n v="14"/>
    <x v="0"/>
    <m/>
    <x v="10"/>
    <s v="90000"/>
    <m/>
    <x v="0"/>
    <s v="14000"/>
    <x v="0"/>
    <s v="STATE"/>
    <m/>
    <m/>
    <m/>
    <m/>
    <n v="-3947.85"/>
    <s v="41406034"/>
    <s v="19-04-19AR_DIRJRNL3438"/>
    <s v="AR Direct Cash Journal"/>
  </r>
  <r>
    <s v="14000"/>
    <s v="ACTUALS"/>
    <n v="2019"/>
    <n v="10"/>
    <s v="AR"/>
    <s v="AR01187831"/>
    <d v="2019-04-19T00:00:00"/>
    <d v="2019-04-19T00:00:00"/>
    <n v="25"/>
    <x v="0"/>
    <m/>
    <x v="8"/>
    <s v="99999"/>
    <m/>
    <x v="0"/>
    <m/>
    <x v="0"/>
    <m/>
    <m/>
    <m/>
    <m/>
    <m/>
    <n v="3947.85"/>
    <s v="41406034"/>
    <s v="19-04-19AR_DIRJRNL3438"/>
    <s v="AR Direct Cash Journal"/>
  </r>
  <r>
    <s v="14000"/>
    <s v="ACTUALS"/>
    <n v="2019"/>
    <n v="10"/>
    <s v="CIP"/>
    <s v="CIP1193331"/>
    <d v="2019-04-25T00:00:00"/>
    <d v="2019-04-27T00:00:00"/>
    <n v="145"/>
    <x v="0"/>
    <s v="390002"/>
    <x v="0"/>
    <s v="10400"/>
    <m/>
    <x v="0"/>
    <s v="14000"/>
    <x v="0"/>
    <s v="STATE"/>
    <m/>
    <m/>
    <m/>
    <m/>
    <n v="2888.63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46"/>
    <x v="0"/>
    <s v="390002"/>
    <x v="1"/>
    <s v="10400"/>
    <m/>
    <x v="0"/>
    <s v="14000"/>
    <x v="0"/>
    <s v="STATE"/>
    <m/>
    <m/>
    <m/>
    <m/>
    <n v="390.54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47"/>
    <x v="0"/>
    <s v="390002"/>
    <x v="2"/>
    <s v="10400"/>
    <m/>
    <x v="0"/>
    <s v="14000"/>
    <x v="0"/>
    <s v="STATE"/>
    <m/>
    <m/>
    <m/>
    <m/>
    <n v="212.94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48"/>
    <x v="0"/>
    <s v="390002"/>
    <x v="3"/>
    <s v="10400"/>
    <m/>
    <x v="0"/>
    <s v="14000"/>
    <x v="0"/>
    <s v="STATE"/>
    <m/>
    <m/>
    <m/>
    <m/>
    <n v="37.840000000000003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49"/>
    <x v="0"/>
    <s v="390002"/>
    <x v="4"/>
    <s v="10400"/>
    <m/>
    <x v="0"/>
    <s v="14000"/>
    <x v="0"/>
    <s v="STATE"/>
    <m/>
    <m/>
    <m/>
    <m/>
    <n v="343.5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50"/>
    <x v="0"/>
    <s v="390002"/>
    <x v="5"/>
    <s v="10400"/>
    <m/>
    <x v="0"/>
    <s v="14000"/>
    <x v="0"/>
    <s v="STATE"/>
    <m/>
    <m/>
    <m/>
    <m/>
    <n v="33.799999999999997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51"/>
    <x v="0"/>
    <s v="390002"/>
    <x v="6"/>
    <s v="10400"/>
    <m/>
    <x v="0"/>
    <s v="14000"/>
    <x v="0"/>
    <s v="STATE"/>
    <m/>
    <m/>
    <m/>
    <m/>
    <n v="17.91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152"/>
    <x v="0"/>
    <s v="390002"/>
    <x v="7"/>
    <s v="10400"/>
    <m/>
    <x v="0"/>
    <s v="14000"/>
    <x v="0"/>
    <s v="STATE"/>
    <m/>
    <m/>
    <m/>
    <m/>
    <n v="20"/>
    <s v="140070"/>
    <s v="00001300 2019-05-01"/>
    <s v="CIPPS Journal Upload - DOA"/>
  </r>
  <r>
    <s v="14000"/>
    <s v="ACTUALS"/>
    <n v="2019"/>
    <n v="10"/>
    <s v="CIP"/>
    <s v="CIP1193331"/>
    <d v="2019-04-25T00:00:00"/>
    <d v="2019-04-27T00:00:00"/>
    <n v="436"/>
    <x v="0"/>
    <m/>
    <x v="8"/>
    <s v="99999"/>
    <m/>
    <x v="0"/>
    <m/>
    <x v="0"/>
    <m/>
    <m/>
    <m/>
    <m/>
    <m/>
    <n v="-3945.16"/>
    <m/>
    <s v="Cash With The Treasurer Of VA"/>
    <s v="CIPPS Journal Upload - DOA"/>
  </r>
  <r>
    <s v="14000"/>
    <s v="ACTUALS"/>
    <n v="2019"/>
    <n v="11"/>
    <s v="AR"/>
    <s v="AR01202895"/>
    <d v="2019-05-06T00:00:00"/>
    <d v="2019-05-06T00:00:00"/>
    <n v="12"/>
    <x v="0"/>
    <m/>
    <x v="10"/>
    <s v="90000"/>
    <m/>
    <x v="0"/>
    <s v="14000"/>
    <x v="0"/>
    <s v="STATE"/>
    <m/>
    <m/>
    <m/>
    <m/>
    <n v="-3945.16"/>
    <s v="41406036"/>
    <s v="19-05-06AR_DIRJRNL3498"/>
    <s v="AR Direct Cash Journal"/>
  </r>
  <r>
    <s v="14000"/>
    <s v="ACTUALS"/>
    <n v="2019"/>
    <n v="11"/>
    <s v="AR"/>
    <s v="AR01202895"/>
    <d v="2019-05-06T00:00:00"/>
    <d v="2019-05-06T00:00:00"/>
    <n v="18"/>
    <x v="0"/>
    <m/>
    <x v="8"/>
    <s v="99999"/>
    <m/>
    <x v="0"/>
    <m/>
    <x v="0"/>
    <m/>
    <m/>
    <m/>
    <m/>
    <m/>
    <n v="3945.16"/>
    <s v="41406036"/>
    <s v="19-05-06AR_DIRJRNL3498"/>
    <s v="AR Direct Cash Journal"/>
  </r>
  <r>
    <s v="14000"/>
    <s v="ACTUALS"/>
    <n v="2019"/>
    <n v="11"/>
    <s v="CIP"/>
    <s v="CIP1209111"/>
    <d v="2019-05-10T00:00:00"/>
    <d v="2019-05-13T00:00:00"/>
    <n v="79"/>
    <x v="0"/>
    <s v="390002"/>
    <x v="0"/>
    <s v="10400"/>
    <m/>
    <x v="0"/>
    <s v="14000"/>
    <x v="0"/>
    <s v="STATE"/>
    <m/>
    <m/>
    <m/>
    <m/>
    <n v="2888.63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0"/>
    <x v="0"/>
    <s v="390002"/>
    <x v="1"/>
    <s v="10400"/>
    <m/>
    <x v="0"/>
    <s v="14000"/>
    <x v="0"/>
    <s v="STATE"/>
    <m/>
    <m/>
    <m/>
    <m/>
    <n v="390.54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1"/>
    <x v="0"/>
    <s v="390002"/>
    <x v="2"/>
    <s v="10400"/>
    <m/>
    <x v="0"/>
    <s v="14000"/>
    <x v="0"/>
    <s v="STATE"/>
    <m/>
    <m/>
    <m/>
    <m/>
    <n v="215.63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2"/>
    <x v="0"/>
    <s v="390002"/>
    <x v="3"/>
    <s v="10400"/>
    <m/>
    <x v="0"/>
    <s v="14000"/>
    <x v="0"/>
    <s v="STATE"/>
    <m/>
    <m/>
    <m/>
    <m/>
    <n v="37.840000000000003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3"/>
    <x v="0"/>
    <s v="390002"/>
    <x v="4"/>
    <s v="10400"/>
    <m/>
    <x v="0"/>
    <s v="14000"/>
    <x v="0"/>
    <s v="STATE"/>
    <m/>
    <m/>
    <m/>
    <m/>
    <n v="343.5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4"/>
    <x v="0"/>
    <s v="390002"/>
    <x v="5"/>
    <s v="10400"/>
    <m/>
    <x v="0"/>
    <s v="14000"/>
    <x v="0"/>
    <s v="STATE"/>
    <m/>
    <m/>
    <m/>
    <m/>
    <n v="33.799999999999997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5"/>
    <x v="0"/>
    <s v="390002"/>
    <x v="6"/>
    <s v="10400"/>
    <m/>
    <x v="0"/>
    <s v="14000"/>
    <x v="0"/>
    <s v="STATE"/>
    <m/>
    <m/>
    <m/>
    <m/>
    <n v="17.91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86"/>
    <x v="0"/>
    <s v="390002"/>
    <x v="7"/>
    <s v="10400"/>
    <m/>
    <x v="0"/>
    <s v="14000"/>
    <x v="0"/>
    <s v="STATE"/>
    <m/>
    <m/>
    <m/>
    <m/>
    <n v="20"/>
    <s v="140070"/>
    <s v="00001302 2019-05-16"/>
    <s v="CIPPS Journal Upload - DOA"/>
  </r>
  <r>
    <s v="14000"/>
    <s v="ACTUALS"/>
    <n v="2019"/>
    <n v="11"/>
    <s v="CIP"/>
    <s v="CIP1209111"/>
    <d v="2019-05-10T00:00:00"/>
    <d v="2019-05-13T00:00:00"/>
    <n v="332"/>
    <x v="0"/>
    <m/>
    <x v="8"/>
    <s v="99999"/>
    <m/>
    <x v="0"/>
    <m/>
    <x v="0"/>
    <m/>
    <m/>
    <m/>
    <m/>
    <m/>
    <n v="-3947.85"/>
    <m/>
    <s v="Cash With The Treasurer Of VA"/>
    <s v="CIPPS Journal Upload - DOA"/>
  </r>
  <r>
    <s v="14000"/>
    <s v="ACTUALS"/>
    <n v="2019"/>
    <n v="11"/>
    <s v="AR"/>
    <s v="AR01218048"/>
    <d v="2019-05-22T00:00:00"/>
    <d v="2019-05-22T00:00:00"/>
    <n v="15"/>
    <x v="0"/>
    <m/>
    <x v="10"/>
    <s v="90000"/>
    <m/>
    <x v="0"/>
    <s v="14000"/>
    <x v="0"/>
    <s v="STATE"/>
    <m/>
    <m/>
    <m/>
    <m/>
    <n v="-3947.85"/>
    <s v="41406042"/>
    <s v="19-05-20AR_DIRJRNL3559"/>
    <s v="AR Direct Cash Journal"/>
  </r>
  <r>
    <s v="14000"/>
    <s v="ACTUALS"/>
    <n v="2019"/>
    <n v="11"/>
    <s v="AR"/>
    <s v="AR01218048"/>
    <d v="2019-05-22T00:00:00"/>
    <d v="2019-05-22T00:00:00"/>
    <n v="32"/>
    <x v="0"/>
    <m/>
    <x v="8"/>
    <s v="99999"/>
    <m/>
    <x v="0"/>
    <m/>
    <x v="0"/>
    <m/>
    <m/>
    <m/>
    <m/>
    <m/>
    <n v="3947.85"/>
    <s v="41406042"/>
    <s v="19-05-20AR_DIRJRNL3559"/>
    <s v="AR Direct Cash Journal"/>
  </r>
  <r>
    <s v="14000"/>
    <s v="ACTUALS"/>
    <n v="2019"/>
    <n v="11"/>
    <s v="CIP"/>
    <s v="CIP1221238"/>
    <d v="2019-05-24T00:00:00"/>
    <d v="2019-05-25T00:00:00"/>
    <n v="79"/>
    <x v="0"/>
    <s v="390002"/>
    <x v="0"/>
    <s v="10400"/>
    <m/>
    <x v="0"/>
    <s v="14000"/>
    <x v="0"/>
    <s v="STATE"/>
    <m/>
    <m/>
    <m/>
    <m/>
    <n v="2888.63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0"/>
    <x v="0"/>
    <s v="390002"/>
    <x v="1"/>
    <s v="10400"/>
    <m/>
    <x v="0"/>
    <s v="14000"/>
    <x v="0"/>
    <s v="STATE"/>
    <m/>
    <m/>
    <m/>
    <m/>
    <n v="390.54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1"/>
    <x v="0"/>
    <s v="390002"/>
    <x v="2"/>
    <s v="10400"/>
    <m/>
    <x v="0"/>
    <s v="14000"/>
    <x v="0"/>
    <s v="STATE"/>
    <m/>
    <m/>
    <m/>
    <m/>
    <n v="212.96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2"/>
    <x v="0"/>
    <s v="390002"/>
    <x v="3"/>
    <s v="10400"/>
    <m/>
    <x v="0"/>
    <s v="14000"/>
    <x v="0"/>
    <s v="STATE"/>
    <m/>
    <m/>
    <m/>
    <m/>
    <n v="37.840000000000003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3"/>
    <x v="0"/>
    <s v="390002"/>
    <x v="4"/>
    <s v="10400"/>
    <m/>
    <x v="0"/>
    <s v="14000"/>
    <x v="0"/>
    <s v="STATE"/>
    <m/>
    <m/>
    <m/>
    <m/>
    <n v="343.5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4"/>
    <x v="0"/>
    <s v="390002"/>
    <x v="5"/>
    <s v="10400"/>
    <m/>
    <x v="0"/>
    <s v="14000"/>
    <x v="0"/>
    <s v="STATE"/>
    <m/>
    <m/>
    <m/>
    <m/>
    <n v="33.799999999999997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5"/>
    <x v="0"/>
    <s v="390002"/>
    <x v="6"/>
    <s v="10400"/>
    <m/>
    <x v="0"/>
    <s v="14000"/>
    <x v="0"/>
    <s v="STATE"/>
    <m/>
    <m/>
    <m/>
    <m/>
    <n v="17.91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86"/>
    <x v="0"/>
    <s v="390002"/>
    <x v="7"/>
    <s v="10400"/>
    <m/>
    <x v="0"/>
    <s v="14000"/>
    <x v="0"/>
    <s v="STATE"/>
    <m/>
    <m/>
    <m/>
    <m/>
    <n v="20"/>
    <s v="140070"/>
    <s v="00001304 2019-05-31"/>
    <s v="CIPPS Journal Upload - DOA"/>
  </r>
  <r>
    <s v="14000"/>
    <s v="ACTUALS"/>
    <n v="2019"/>
    <n v="11"/>
    <s v="CIP"/>
    <s v="CIP1221238"/>
    <d v="2019-05-24T00:00:00"/>
    <d v="2019-05-25T00:00:00"/>
    <n v="332"/>
    <x v="0"/>
    <m/>
    <x v="8"/>
    <s v="99999"/>
    <m/>
    <x v="0"/>
    <m/>
    <x v="0"/>
    <m/>
    <m/>
    <m/>
    <m/>
    <m/>
    <n v="-3945.18"/>
    <m/>
    <s v="Cash With The Treasurer Of VA"/>
    <s v="CIPPS Journal Upload - DOA"/>
  </r>
  <r>
    <s v="14000"/>
    <s v="ACTUALS"/>
    <n v="2019"/>
    <n v="12"/>
    <s v="AR"/>
    <s v="AR01231299"/>
    <d v="2019-06-05T00:00:00"/>
    <d v="2019-06-05T00:00:00"/>
    <n v="2"/>
    <x v="0"/>
    <m/>
    <x v="10"/>
    <s v="90000"/>
    <m/>
    <x v="0"/>
    <s v="14000"/>
    <x v="0"/>
    <s v="STATE"/>
    <m/>
    <m/>
    <m/>
    <m/>
    <n v="-3945.18"/>
    <s v="41406046"/>
    <s v="19-06-05AR_DIRJRNL3623"/>
    <s v="AR Direct Cash Journal"/>
  </r>
  <r>
    <s v="14000"/>
    <s v="ACTUALS"/>
    <n v="2019"/>
    <n v="12"/>
    <s v="AR"/>
    <s v="AR01231299"/>
    <d v="2019-06-05T00:00:00"/>
    <d v="2019-06-05T00:00:00"/>
    <n v="9"/>
    <x v="0"/>
    <m/>
    <x v="8"/>
    <s v="99999"/>
    <m/>
    <x v="0"/>
    <m/>
    <x v="0"/>
    <m/>
    <m/>
    <m/>
    <m/>
    <m/>
    <n v="3945.18"/>
    <s v="41406046"/>
    <s v="19-06-05AR_DIRJRNL3623"/>
    <s v="AR Direct Cash Journal"/>
  </r>
  <r>
    <s v="14000"/>
    <s v="ACTUALS"/>
    <n v="2019"/>
    <n v="12"/>
    <s v="CIP"/>
    <s v="CIP1236283"/>
    <d v="2019-06-10T00:00:00"/>
    <d v="2019-06-11T00:00:00"/>
    <n v="72"/>
    <x v="0"/>
    <s v="390002"/>
    <x v="0"/>
    <s v="10400"/>
    <m/>
    <x v="0"/>
    <s v="14000"/>
    <x v="0"/>
    <s v="STATE"/>
    <m/>
    <m/>
    <m/>
    <m/>
    <n v="3177.46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3"/>
    <x v="0"/>
    <s v="390002"/>
    <x v="1"/>
    <s v="10400"/>
    <m/>
    <x v="0"/>
    <s v="14000"/>
    <x v="0"/>
    <s v="STATE"/>
    <m/>
    <m/>
    <m/>
    <m/>
    <n v="429.59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4"/>
    <x v="0"/>
    <s v="390002"/>
    <x v="2"/>
    <s v="10400"/>
    <m/>
    <x v="0"/>
    <s v="14000"/>
    <x v="0"/>
    <s v="STATE"/>
    <m/>
    <m/>
    <m/>
    <m/>
    <n v="238.17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5"/>
    <x v="0"/>
    <s v="390002"/>
    <x v="3"/>
    <s v="10400"/>
    <m/>
    <x v="0"/>
    <s v="14000"/>
    <x v="0"/>
    <s v="STATE"/>
    <m/>
    <m/>
    <m/>
    <m/>
    <n v="41.62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6"/>
    <x v="0"/>
    <s v="390002"/>
    <x v="4"/>
    <s v="10400"/>
    <m/>
    <x v="0"/>
    <s v="14000"/>
    <x v="0"/>
    <s v="STATE"/>
    <m/>
    <m/>
    <m/>
    <m/>
    <n v="343.5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7"/>
    <x v="0"/>
    <s v="390002"/>
    <x v="5"/>
    <s v="10400"/>
    <m/>
    <x v="0"/>
    <s v="14000"/>
    <x v="0"/>
    <s v="STATE"/>
    <m/>
    <m/>
    <m/>
    <m/>
    <n v="37.18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8"/>
    <x v="0"/>
    <s v="390002"/>
    <x v="6"/>
    <s v="10400"/>
    <m/>
    <x v="0"/>
    <s v="14000"/>
    <x v="0"/>
    <s v="STATE"/>
    <m/>
    <m/>
    <m/>
    <m/>
    <n v="19.7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79"/>
    <x v="0"/>
    <s v="390002"/>
    <x v="7"/>
    <s v="10400"/>
    <m/>
    <x v="0"/>
    <s v="14000"/>
    <x v="0"/>
    <s v="STATE"/>
    <m/>
    <m/>
    <m/>
    <m/>
    <n v="20"/>
    <s v="140070"/>
    <s v="00001306 2019-06-14"/>
    <s v="CIPPS Journal Upload - DOA"/>
  </r>
  <r>
    <s v="14000"/>
    <s v="ACTUALS"/>
    <n v="2019"/>
    <n v="12"/>
    <s v="CIP"/>
    <s v="CIP1236283"/>
    <d v="2019-06-10T00:00:00"/>
    <d v="2019-06-11T00:00:00"/>
    <n v="333"/>
    <x v="0"/>
    <m/>
    <x v="8"/>
    <s v="99999"/>
    <m/>
    <x v="0"/>
    <m/>
    <x v="0"/>
    <m/>
    <m/>
    <m/>
    <m/>
    <m/>
    <n v="-4307.22"/>
    <m/>
    <s v="Cash With The Treasurer Of VA"/>
    <s v="CIPPS Journal Upload - DOA"/>
  </r>
  <r>
    <s v="14000"/>
    <s v="ACTUALS"/>
    <n v="2019"/>
    <n v="12"/>
    <s v="AR"/>
    <s v="AR01243036"/>
    <d v="2019-06-17T00:00:00"/>
    <d v="2019-06-17T00:00:00"/>
    <n v="41"/>
    <x v="0"/>
    <m/>
    <x v="8"/>
    <s v="99999"/>
    <m/>
    <x v="0"/>
    <m/>
    <x v="0"/>
    <m/>
    <m/>
    <m/>
    <m/>
    <m/>
    <n v="4307.22"/>
    <s v="41406050"/>
    <s v="19-06-17AR_DIRJRNL3677"/>
    <s v="AR Direct Cash Journal"/>
  </r>
  <r>
    <s v="14000"/>
    <s v="ACTUALS"/>
    <n v="2019"/>
    <n v="12"/>
    <s v="AR"/>
    <s v="AR01243036"/>
    <d v="2019-06-17T00:00:00"/>
    <d v="2019-06-17T00:00:00"/>
    <n v="63"/>
    <x v="0"/>
    <m/>
    <x v="10"/>
    <s v="90000"/>
    <m/>
    <x v="0"/>
    <s v="14000"/>
    <x v="0"/>
    <s v="STATE"/>
    <m/>
    <m/>
    <m/>
    <m/>
    <n v="-4307.22"/>
    <s v="41406050"/>
    <s v="19-06-17AR_DIRJRNL3677"/>
    <s v="AR Direct Cash Journal"/>
  </r>
  <r>
    <s v="14000"/>
    <s v="ACTUALS"/>
    <n v="2020"/>
    <n v="1"/>
    <s v="CIP"/>
    <s v="CIP1252129"/>
    <d v="2019-07-01T00:00:00"/>
    <d v="2019-06-29T00:00:00"/>
    <n v="71"/>
    <x v="0"/>
    <s v="390002"/>
    <x v="0"/>
    <s v="10400"/>
    <m/>
    <x v="0"/>
    <s v="14000"/>
    <x v="0"/>
    <s v="STATE"/>
    <m/>
    <m/>
    <m/>
    <m/>
    <n v="3336.33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2"/>
    <x v="0"/>
    <s v="390002"/>
    <x v="1"/>
    <s v="10400"/>
    <m/>
    <x v="0"/>
    <s v="14000"/>
    <x v="0"/>
    <s v="STATE"/>
    <m/>
    <m/>
    <m/>
    <m/>
    <n v="429.59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3"/>
    <x v="0"/>
    <s v="390002"/>
    <x v="2"/>
    <s v="10400"/>
    <m/>
    <x v="0"/>
    <s v="14000"/>
    <x v="0"/>
    <s v="STATE"/>
    <m/>
    <m/>
    <m/>
    <m/>
    <n v="247.47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4"/>
    <x v="0"/>
    <s v="390002"/>
    <x v="3"/>
    <s v="10400"/>
    <m/>
    <x v="0"/>
    <s v="14000"/>
    <x v="0"/>
    <s v="STATE"/>
    <m/>
    <m/>
    <m/>
    <m/>
    <n v="41.62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5"/>
    <x v="0"/>
    <s v="390002"/>
    <x v="4"/>
    <s v="10400"/>
    <m/>
    <x v="0"/>
    <s v="14000"/>
    <x v="0"/>
    <s v="STATE"/>
    <m/>
    <m/>
    <m/>
    <m/>
    <n v="343.5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6"/>
    <x v="0"/>
    <s v="390002"/>
    <x v="5"/>
    <s v="10400"/>
    <m/>
    <x v="0"/>
    <s v="14000"/>
    <x v="0"/>
    <s v="STATE"/>
    <m/>
    <m/>
    <m/>
    <m/>
    <n v="37.18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7"/>
    <x v="0"/>
    <s v="390002"/>
    <x v="6"/>
    <s v="10400"/>
    <m/>
    <x v="0"/>
    <s v="14000"/>
    <x v="0"/>
    <s v="STATE"/>
    <m/>
    <m/>
    <m/>
    <m/>
    <n v="19.7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78"/>
    <x v="0"/>
    <s v="390002"/>
    <x v="7"/>
    <s v="10400"/>
    <m/>
    <x v="0"/>
    <s v="14000"/>
    <x v="0"/>
    <s v="STATE"/>
    <m/>
    <m/>
    <m/>
    <m/>
    <n v="20"/>
    <s v="140070"/>
    <s v="00001308 2019-07-01"/>
    <s v="CIPPS Journal Upload - DOA"/>
  </r>
  <r>
    <s v="14000"/>
    <s v="ACTUALS"/>
    <n v="2020"/>
    <n v="1"/>
    <s v="CIP"/>
    <s v="CIP1252129"/>
    <d v="2019-07-01T00:00:00"/>
    <d v="2019-06-29T00:00:00"/>
    <n v="323"/>
    <x v="0"/>
    <m/>
    <x v="8"/>
    <s v="99999"/>
    <m/>
    <x v="0"/>
    <m/>
    <x v="0"/>
    <m/>
    <m/>
    <m/>
    <m/>
    <m/>
    <n v="-4475.3900000000003"/>
    <m/>
    <s v="Cash With The Treasurer Of VA"/>
    <s v="CIPPS Journal Upload - DOA"/>
  </r>
  <r>
    <s v="14000"/>
    <s v="ACTUALS"/>
    <n v="2020"/>
    <n v="1"/>
    <s v="AR"/>
    <s v="AR01261623"/>
    <d v="2019-07-09T00:00:00"/>
    <d v="2019-07-09T00:00:00"/>
    <n v="28"/>
    <x v="0"/>
    <m/>
    <x v="10"/>
    <s v="90000"/>
    <m/>
    <x v="0"/>
    <s v="14000"/>
    <x v="0"/>
    <s v="STATE"/>
    <m/>
    <m/>
    <m/>
    <m/>
    <n v="-4475.3900000000003"/>
    <s v="41406055"/>
    <s v="19-07-09AR_DIRJRNL3768"/>
    <s v="AR Direct Cash Journal"/>
  </r>
  <r>
    <s v="14000"/>
    <s v="ACTUALS"/>
    <n v="2020"/>
    <n v="1"/>
    <s v="AR"/>
    <s v="AR01261623"/>
    <d v="2019-07-09T00:00:00"/>
    <d v="2019-07-09T00:00:00"/>
    <n v="53"/>
    <x v="0"/>
    <m/>
    <x v="8"/>
    <s v="99999"/>
    <m/>
    <x v="0"/>
    <m/>
    <x v="0"/>
    <m/>
    <m/>
    <m/>
    <m/>
    <m/>
    <n v="4475.3900000000003"/>
    <s v="41406055"/>
    <s v="19-07-09AR_DIRJRNL3768"/>
    <s v="AR Direct Cash Journal"/>
  </r>
  <r>
    <s v="14000"/>
    <s v="ACTUALS"/>
    <n v="2020"/>
    <n v="1"/>
    <s v="CIP"/>
    <s v="CIP1263777"/>
    <d v="2019-07-10T00:00:00"/>
    <d v="2019-07-11T00:00:00"/>
    <n v="64"/>
    <x v="0"/>
    <s v="390002"/>
    <x v="0"/>
    <s v="10400"/>
    <m/>
    <x v="0"/>
    <s v="14000"/>
    <x v="0"/>
    <s v="STATE"/>
    <m/>
    <m/>
    <m/>
    <m/>
    <n v="3336.33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65"/>
    <x v="0"/>
    <s v="390002"/>
    <x v="1"/>
    <s v="10400"/>
    <m/>
    <x v="0"/>
    <s v="14000"/>
    <x v="0"/>
    <s v="STATE"/>
    <m/>
    <m/>
    <m/>
    <m/>
    <n v="451.07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66"/>
    <x v="0"/>
    <s v="390002"/>
    <x v="2"/>
    <s v="10400"/>
    <m/>
    <x v="0"/>
    <s v="14000"/>
    <x v="0"/>
    <s v="STATE"/>
    <m/>
    <m/>
    <m/>
    <m/>
    <n v="250.65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67"/>
    <x v="0"/>
    <s v="390002"/>
    <x v="3"/>
    <s v="10400"/>
    <m/>
    <x v="0"/>
    <s v="14000"/>
    <x v="0"/>
    <s v="STATE"/>
    <m/>
    <m/>
    <m/>
    <m/>
    <n v="43.71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68"/>
    <x v="0"/>
    <s v="390002"/>
    <x v="4"/>
    <s v="10400"/>
    <m/>
    <x v="0"/>
    <s v="14000"/>
    <x v="0"/>
    <s v="STATE"/>
    <m/>
    <m/>
    <m/>
    <m/>
    <n v="343.5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69"/>
    <x v="0"/>
    <s v="390002"/>
    <x v="5"/>
    <s v="10400"/>
    <m/>
    <x v="0"/>
    <s v="14000"/>
    <x v="0"/>
    <s v="STATE"/>
    <m/>
    <m/>
    <m/>
    <m/>
    <n v="39.04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70"/>
    <x v="0"/>
    <s v="390002"/>
    <x v="6"/>
    <s v="10400"/>
    <m/>
    <x v="0"/>
    <s v="14000"/>
    <x v="0"/>
    <s v="STATE"/>
    <m/>
    <m/>
    <m/>
    <m/>
    <n v="20.69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71"/>
    <x v="0"/>
    <s v="390002"/>
    <x v="7"/>
    <s v="10400"/>
    <m/>
    <x v="0"/>
    <s v="14000"/>
    <x v="0"/>
    <s v="STATE"/>
    <m/>
    <m/>
    <m/>
    <m/>
    <n v="20"/>
    <s v="140070"/>
    <s v="00001310 2019-07-16"/>
    <s v="CIPPS Journal Upload - DOA"/>
  </r>
  <r>
    <s v="14000"/>
    <s v="ACTUALS"/>
    <n v="2020"/>
    <n v="1"/>
    <s v="CIP"/>
    <s v="CIP1263777"/>
    <d v="2019-07-10T00:00:00"/>
    <d v="2019-07-11T00:00:00"/>
    <n v="315"/>
    <x v="0"/>
    <m/>
    <x v="8"/>
    <s v="99999"/>
    <m/>
    <x v="0"/>
    <m/>
    <x v="0"/>
    <m/>
    <m/>
    <m/>
    <m/>
    <m/>
    <n v="-4504.99"/>
    <m/>
    <s v="Cash With The Treasurer Of VA"/>
    <s v="CIPPS Journal Upload - DOA"/>
  </r>
  <r>
    <s v="14000"/>
    <s v="ACTUALS"/>
    <n v="2020"/>
    <n v="1"/>
    <s v="AR"/>
    <s v="AR01275204"/>
    <d v="2019-07-24T00:00:00"/>
    <d v="2019-07-24T00:00:00"/>
    <n v="76"/>
    <x v="0"/>
    <m/>
    <x v="10"/>
    <s v="90000"/>
    <m/>
    <x v="0"/>
    <s v="14000"/>
    <x v="0"/>
    <s v="STATE"/>
    <m/>
    <m/>
    <m/>
    <m/>
    <n v="-4504.99"/>
    <s v="41406059"/>
    <s v="19-07-24AR_DIRJRNL3837"/>
    <s v="AR Direct Cash Journal"/>
  </r>
  <r>
    <s v="14000"/>
    <s v="ACTUALS"/>
    <n v="2020"/>
    <n v="1"/>
    <s v="AR"/>
    <s v="AR01275204"/>
    <d v="2019-07-24T00:00:00"/>
    <d v="2019-07-24T00:00:00"/>
    <n v="100"/>
    <x v="0"/>
    <m/>
    <x v="8"/>
    <s v="99999"/>
    <m/>
    <x v="0"/>
    <m/>
    <x v="0"/>
    <m/>
    <m/>
    <m/>
    <m/>
    <m/>
    <n v="4504.99"/>
    <s v="41406059"/>
    <s v="19-07-24AR_DIRJRNL3837"/>
    <s v="AR Direct Cash Journal"/>
  </r>
  <r>
    <s v="14000"/>
    <s v="ACTUALS"/>
    <n v="2020"/>
    <n v="1"/>
    <s v="CIP"/>
    <s v="CIP1278010"/>
    <d v="2019-07-26T00:00:00"/>
    <d v="2019-07-27T00:00:00"/>
    <n v="65"/>
    <x v="0"/>
    <s v="390002"/>
    <x v="0"/>
    <s v="10400"/>
    <m/>
    <x v="0"/>
    <s v="14000"/>
    <x v="0"/>
    <s v="STATE"/>
    <m/>
    <m/>
    <m/>
    <m/>
    <n v="3336.33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66"/>
    <x v="0"/>
    <s v="390002"/>
    <x v="1"/>
    <s v="10400"/>
    <m/>
    <x v="0"/>
    <s v="14000"/>
    <x v="0"/>
    <s v="STATE"/>
    <m/>
    <m/>
    <m/>
    <m/>
    <n v="451.07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67"/>
    <x v="0"/>
    <s v="390002"/>
    <x v="2"/>
    <s v="10400"/>
    <m/>
    <x v="0"/>
    <s v="14000"/>
    <x v="0"/>
    <s v="STATE"/>
    <m/>
    <m/>
    <m/>
    <m/>
    <n v="247.12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68"/>
    <x v="0"/>
    <s v="390002"/>
    <x v="3"/>
    <s v="10400"/>
    <m/>
    <x v="0"/>
    <s v="14000"/>
    <x v="0"/>
    <s v="STATE"/>
    <m/>
    <m/>
    <m/>
    <m/>
    <n v="43.71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69"/>
    <x v="0"/>
    <s v="390002"/>
    <x v="4"/>
    <s v="10400"/>
    <m/>
    <x v="0"/>
    <s v="14000"/>
    <x v="0"/>
    <s v="STATE"/>
    <m/>
    <m/>
    <m/>
    <m/>
    <n v="343.5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70"/>
    <x v="0"/>
    <s v="390002"/>
    <x v="5"/>
    <s v="10400"/>
    <m/>
    <x v="0"/>
    <s v="14000"/>
    <x v="0"/>
    <s v="STATE"/>
    <m/>
    <m/>
    <m/>
    <m/>
    <n v="39.04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71"/>
    <x v="0"/>
    <s v="390002"/>
    <x v="6"/>
    <s v="10400"/>
    <m/>
    <x v="0"/>
    <s v="14000"/>
    <x v="0"/>
    <s v="STATE"/>
    <m/>
    <m/>
    <m/>
    <m/>
    <n v="20.69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72"/>
    <x v="0"/>
    <s v="390002"/>
    <x v="7"/>
    <s v="10400"/>
    <m/>
    <x v="0"/>
    <s v="14000"/>
    <x v="0"/>
    <s v="STATE"/>
    <m/>
    <m/>
    <m/>
    <m/>
    <n v="20"/>
    <s v="140070"/>
    <s v="00001312 2019-08-01"/>
    <s v="CIPPS Journal Upload - DOA"/>
  </r>
  <r>
    <s v="14000"/>
    <s v="ACTUALS"/>
    <n v="2020"/>
    <n v="1"/>
    <s v="CIP"/>
    <s v="CIP1278010"/>
    <d v="2019-07-26T00:00:00"/>
    <d v="2019-07-27T00:00:00"/>
    <n v="356"/>
    <x v="0"/>
    <m/>
    <x v="8"/>
    <s v="99999"/>
    <m/>
    <x v="0"/>
    <m/>
    <x v="0"/>
    <m/>
    <m/>
    <m/>
    <m/>
    <m/>
    <n v="-4501.46"/>
    <m/>
    <s v="Cash With The Treasurer Of VA"/>
    <s v="CIPPS Journal Upload - DOA"/>
  </r>
  <r>
    <s v="14000"/>
    <s v="ACTUALS"/>
    <n v="2020"/>
    <n v="2"/>
    <s v="AR"/>
    <s v="AR01285303"/>
    <d v="2019-08-05T00:00:00"/>
    <d v="2019-08-05T00:00:00"/>
    <n v="4"/>
    <x v="0"/>
    <m/>
    <x v="8"/>
    <s v="99999"/>
    <m/>
    <x v="0"/>
    <m/>
    <x v="0"/>
    <m/>
    <m/>
    <m/>
    <m/>
    <m/>
    <n v="4501.46"/>
    <s v="41406063"/>
    <s v="19-08-05AR_DIRJRNL3887"/>
    <s v="AR Direct Cash Journal"/>
  </r>
  <r>
    <s v="14000"/>
    <s v="ACTUALS"/>
    <n v="2020"/>
    <n v="2"/>
    <s v="AR"/>
    <s v="AR01285303"/>
    <d v="2019-08-05T00:00:00"/>
    <d v="2019-08-05T00:00:00"/>
    <n v="15"/>
    <x v="0"/>
    <m/>
    <x v="10"/>
    <s v="90000"/>
    <m/>
    <x v="0"/>
    <s v="14000"/>
    <x v="0"/>
    <s v="STATE"/>
    <m/>
    <m/>
    <m/>
    <m/>
    <n v="-4501.46"/>
    <s v="41406063"/>
    <s v="19-08-05AR_DIRJRNL3887"/>
    <s v="AR Direct Cash Journal"/>
  </r>
  <r>
    <s v="14000"/>
    <s v="ACTUALS"/>
    <n v="2020"/>
    <n v="2"/>
    <s v="CIP"/>
    <s v="CIP1292194"/>
    <d v="2019-08-12T00:00:00"/>
    <d v="2019-08-13T00:00:00"/>
    <n v="63"/>
    <x v="0"/>
    <s v="390002"/>
    <x v="0"/>
    <s v="10400"/>
    <m/>
    <x v="0"/>
    <s v="14000"/>
    <x v="0"/>
    <s v="STATE"/>
    <m/>
    <m/>
    <m/>
    <m/>
    <n v="3336.33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64"/>
    <x v="0"/>
    <s v="390002"/>
    <x v="1"/>
    <s v="10400"/>
    <m/>
    <x v="0"/>
    <s v="14000"/>
    <x v="0"/>
    <s v="STATE"/>
    <m/>
    <m/>
    <m/>
    <m/>
    <n v="451.07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65"/>
    <x v="0"/>
    <s v="390002"/>
    <x v="2"/>
    <s v="10400"/>
    <m/>
    <x v="0"/>
    <s v="14000"/>
    <x v="0"/>
    <s v="STATE"/>
    <m/>
    <m/>
    <m/>
    <m/>
    <n v="250.63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66"/>
    <x v="0"/>
    <s v="390002"/>
    <x v="3"/>
    <s v="10400"/>
    <m/>
    <x v="0"/>
    <s v="14000"/>
    <x v="0"/>
    <s v="STATE"/>
    <m/>
    <m/>
    <m/>
    <m/>
    <n v="43.71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67"/>
    <x v="0"/>
    <s v="390002"/>
    <x v="4"/>
    <s v="10400"/>
    <m/>
    <x v="0"/>
    <s v="14000"/>
    <x v="0"/>
    <s v="STATE"/>
    <m/>
    <m/>
    <m/>
    <m/>
    <n v="343.5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68"/>
    <x v="0"/>
    <s v="390002"/>
    <x v="5"/>
    <s v="10400"/>
    <m/>
    <x v="0"/>
    <s v="14000"/>
    <x v="0"/>
    <s v="STATE"/>
    <m/>
    <m/>
    <m/>
    <m/>
    <n v="39.04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69"/>
    <x v="0"/>
    <s v="390002"/>
    <x v="6"/>
    <s v="10400"/>
    <m/>
    <x v="0"/>
    <s v="14000"/>
    <x v="0"/>
    <s v="STATE"/>
    <m/>
    <m/>
    <m/>
    <m/>
    <n v="20.69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70"/>
    <x v="0"/>
    <s v="390002"/>
    <x v="7"/>
    <s v="10400"/>
    <m/>
    <x v="0"/>
    <s v="14000"/>
    <x v="0"/>
    <s v="STATE"/>
    <m/>
    <m/>
    <m/>
    <m/>
    <n v="20"/>
    <s v="140070"/>
    <s v="00001315 2019-08-16"/>
    <s v="CIPPS Journal Upload - DOA"/>
  </r>
  <r>
    <s v="14000"/>
    <s v="ACTUALS"/>
    <n v="2020"/>
    <n v="2"/>
    <s v="CIP"/>
    <s v="CIP1292194"/>
    <d v="2019-08-12T00:00:00"/>
    <d v="2019-08-13T00:00:00"/>
    <n v="367"/>
    <x v="0"/>
    <m/>
    <x v="8"/>
    <s v="99999"/>
    <m/>
    <x v="0"/>
    <m/>
    <x v="0"/>
    <m/>
    <m/>
    <m/>
    <m/>
    <m/>
    <n v="-4504.97"/>
    <m/>
    <s v="Cash With The Treasurer Of VA"/>
    <s v="CIPPS Journal Upload - DOA"/>
  </r>
  <r>
    <s v="14000"/>
    <s v="ACTUALS"/>
    <n v="2020"/>
    <n v="2"/>
    <s v="AR"/>
    <s v="AR01297477"/>
    <d v="2019-08-19T00:00:00"/>
    <d v="2019-08-19T00:00:00"/>
    <n v="7"/>
    <x v="0"/>
    <m/>
    <x v="10"/>
    <s v="90000"/>
    <m/>
    <x v="0"/>
    <s v="14000"/>
    <x v="0"/>
    <s v="STATE"/>
    <m/>
    <m/>
    <m/>
    <m/>
    <n v="-4504.97"/>
    <s v="41406068"/>
    <s v="19-08-19AR_DIRJRNL3936"/>
    <s v="AR Direct Cash Journal"/>
  </r>
  <r>
    <s v="14000"/>
    <s v="ACTUALS"/>
    <n v="2020"/>
    <n v="2"/>
    <s v="AR"/>
    <s v="AR01297477"/>
    <d v="2019-08-19T00:00:00"/>
    <d v="2019-08-19T00:00:00"/>
    <n v="20"/>
    <x v="0"/>
    <m/>
    <x v="8"/>
    <s v="99999"/>
    <m/>
    <x v="0"/>
    <m/>
    <x v="0"/>
    <m/>
    <m/>
    <m/>
    <m/>
    <m/>
    <n v="4504.97"/>
    <s v="41406068"/>
    <s v="19-08-19AR_DIRJRNL3936"/>
    <s v="AR Direct Cash Journal"/>
  </r>
  <r>
    <s v="14000"/>
    <s v="ACTUALS"/>
    <n v="2020"/>
    <n v="2"/>
    <s v="CIP"/>
    <s v="CIP1303600"/>
    <d v="2019-08-26T00:00:00"/>
    <d v="2019-08-27T00:00:00"/>
    <n v="63"/>
    <x v="0"/>
    <s v="390002"/>
    <x v="0"/>
    <s v="10400"/>
    <m/>
    <x v="0"/>
    <s v="14000"/>
    <x v="0"/>
    <s v="STATE"/>
    <m/>
    <m/>
    <m/>
    <m/>
    <n v="3336.33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64"/>
    <x v="0"/>
    <s v="390002"/>
    <x v="1"/>
    <s v="10400"/>
    <m/>
    <x v="0"/>
    <s v="14000"/>
    <x v="0"/>
    <s v="STATE"/>
    <m/>
    <m/>
    <m/>
    <m/>
    <n v="451.07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65"/>
    <x v="0"/>
    <s v="390002"/>
    <x v="2"/>
    <s v="10400"/>
    <m/>
    <x v="0"/>
    <s v="14000"/>
    <x v="0"/>
    <s v="STATE"/>
    <m/>
    <m/>
    <m/>
    <m/>
    <n v="247.12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66"/>
    <x v="0"/>
    <s v="390002"/>
    <x v="3"/>
    <s v="10400"/>
    <m/>
    <x v="0"/>
    <s v="14000"/>
    <x v="0"/>
    <s v="STATE"/>
    <m/>
    <m/>
    <m/>
    <m/>
    <n v="43.71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67"/>
    <x v="0"/>
    <s v="390002"/>
    <x v="4"/>
    <s v="10400"/>
    <m/>
    <x v="0"/>
    <s v="14000"/>
    <x v="0"/>
    <s v="STATE"/>
    <m/>
    <m/>
    <m/>
    <m/>
    <n v="343.5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68"/>
    <x v="0"/>
    <s v="390002"/>
    <x v="5"/>
    <s v="10400"/>
    <m/>
    <x v="0"/>
    <s v="14000"/>
    <x v="0"/>
    <s v="STATE"/>
    <m/>
    <m/>
    <m/>
    <m/>
    <n v="39.04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69"/>
    <x v="0"/>
    <s v="390002"/>
    <x v="6"/>
    <s v="10400"/>
    <m/>
    <x v="0"/>
    <s v="14000"/>
    <x v="0"/>
    <s v="STATE"/>
    <m/>
    <m/>
    <m/>
    <m/>
    <n v="20.69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70"/>
    <x v="0"/>
    <s v="390002"/>
    <x v="7"/>
    <s v="10400"/>
    <m/>
    <x v="0"/>
    <s v="14000"/>
    <x v="0"/>
    <s v="STATE"/>
    <m/>
    <m/>
    <m/>
    <m/>
    <n v="20"/>
    <s v="140070"/>
    <s v="00001317 2019-08-30"/>
    <s v="CIPPS Journal Upload - DOA"/>
  </r>
  <r>
    <s v="14000"/>
    <s v="ACTUALS"/>
    <n v="2020"/>
    <n v="2"/>
    <s v="CIP"/>
    <s v="CIP1303600"/>
    <d v="2019-08-26T00:00:00"/>
    <d v="2019-08-27T00:00:00"/>
    <n v="361"/>
    <x v="0"/>
    <m/>
    <x v="8"/>
    <s v="99999"/>
    <m/>
    <x v="0"/>
    <m/>
    <x v="0"/>
    <m/>
    <m/>
    <m/>
    <m/>
    <m/>
    <n v="-4501.46"/>
    <m/>
    <s v="Cash With The Treasurer Of VA"/>
    <s v="CIPPS Journal Upload - DOA"/>
  </r>
  <r>
    <s v="14000"/>
    <s v="ACTUALS"/>
    <n v="2020"/>
    <n v="3"/>
    <s v="CIP"/>
    <s v="CIP1316671"/>
    <d v="2019-09-10T00:00:00"/>
    <d v="2019-09-11T00:00:00"/>
    <n v="79"/>
    <x v="0"/>
    <s v="390002"/>
    <x v="0"/>
    <s v="10400"/>
    <m/>
    <x v="0"/>
    <s v="14000"/>
    <x v="0"/>
    <s v="STATE"/>
    <m/>
    <m/>
    <m/>
    <m/>
    <n v="3336.33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0"/>
    <x v="0"/>
    <s v="390002"/>
    <x v="1"/>
    <s v="10400"/>
    <m/>
    <x v="0"/>
    <s v="14000"/>
    <x v="0"/>
    <s v="STATE"/>
    <m/>
    <m/>
    <m/>
    <m/>
    <n v="451.07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1"/>
    <x v="0"/>
    <s v="390002"/>
    <x v="2"/>
    <s v="10400"/>
    <m/>
    <x v="0"/>
    <s v="14000"/>
    <x v="0"/>
    <s v="STATE"/>
    <m/>
    <m/>
    <m/>
    <m/>
    <n v="250.65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2"/>
    <x v="0"/>
    <s v="390002"/>
    <x v="3"/>
    <s v="10400"/>
    <m/>
    <x v="0"/>
    <s v="14000"/>
    <x v="0"/>
    <s v="STATE"/>
    <m/>
    <m/>
    <m/>
    <m/>
    <n v="43.71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3"/>
    <x v="0"/>
    <s v="390002"/>
    <x v="4"/>
    <s v="10400"/>
    <m/>
    <x v="0"/>
    <s v="14000"/>
    <x v="0"/>
    <s v="STATE"/>
    <m/>
    <m/>
    <m/>
    <m/>
    <n v="343.5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4"/>
    <x v="0"/>
    <s v="390002"/>
    <x v="5"/>
    <s v="10400"/>
    <m/>
    <x v="0"/>
    <s v="14000"/>
    <x v="0"/>
    <s v="STATE"/>
    <m/>
    <m/>
    <m/>
    <m/>
    <n v="39.04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5"/>
    <x v="0"/>
    <s v="390002"/>
    <x v="6"/>
    <s v="10400"/>
    <m/>
    <x v="0"/>
    <s v="14000"/>
    <x v="0"/>
    <s v="STATE"/>
    <m/>
    <m/>
    <m/>
    <m/>
    <n v="20.69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86"/>
    <x v="0"/>
    <s v="390002"/>
    <x v="7"/>
    <s v="10400"/>
    <m/>
    <x v="0"/>
    <s v="14000"/>
    <x v="0"/>
    <s v="STATE"/>
    <m/>
    <m/>
    <m/>
    <m/>
    <n v="20"/>
    <s v="140070"/>
    <s v="00001319 2019-09-16"/>
    <s v="CIPPS Journal Upload - DOA"/>
  </r>
  <r>
    <s v="14000"/>
    <s v="ACTUALS"/>
    <n v="2020"/>
    <n v="3"/>
    <s v="CIP"/>
    <s v="CIP1316671"/>
    <d v="2019-09-10T00:00:00"/>
    <d v="2019-09-11T00:00:00"/>
    <n v="395"/>
    <x v="0"/>
    <m/>
    <x v="8"/>
    <s v="99999"/>
    <m/>
    <x v="0"/>
    <m/>
    <x v="0"/>
    <m/>
    <m/>
    <m/>
    <m/>
    <m/>
    <n v="-4504.99"/>
    <m/>
    <s v="Cash With The Treasurer Of VA"/>
    <s v="CIPPS Journal Upload - DOA"/>
  </r>
  <r>
    <s v="14000"/>
    <s v="ACTUALS"/>
    <n v="2020"/>
    <n v="3"/>
    <s v="AR"/>
    <s v="AR01321855"/>
    <d v="2019-09-17T00:00:00"/>
    <d v="2019-09-17T00:00:00"/>
    <n v="1"/>
    <x v="0"/>
    <m/>
    <x v="8"/>
    <s v="99999"/>
    <m/>
    <x v="0"/>
    <m/>
    <x v="0"/>
    <m/>
    <m/>
    <m/>
    <m/>
    <m/>
    <n v="9006.4500000000007"/>
    <s v="41406076"/>
    <s v="19-09-17AR_DIRJRNL4048"/>
    <s v="AR Direct Cash Journal"/>
  </r>
  <r>
    <s v="14000"/>
    <s v="ACTUALS"/>
    <n v="2020"/>
    <n v="3"/>
    <s v="AR"/>
    <s v="AR01321855"/>
    <d v="2019-09-17T00:00:00"/>
    <d v="2019-09-17T00:00:00"/>
    <n v="8"/>
    <x v="0"/>
    <m/>
    <x v="10"/>
    <s v="90000"/>
    <m/>
    <x v="0"/>
    <s v="14000"/>
    <x v="0"/>
    <s v="STATE"/>
    <m/>
    <m/>
    <m/>
    <m/>
    <n v="-9006.4500000000007"/>
    <s v="41406076"/>
    <s v="19-09-17AR_DIRJRNL4048"/>
    <s v="AR Direct Cash Journal"/>
  </r>
  <r>
    <s v="14000"/>
    <s v="ACTUALS"/>
    <n v="2020"/>
    <n v="3"/>
    <s v="CIP"/>
    <s v="CIP1328343"/>
    <d v="2019-09-24T00:00:00"/>
    <d v="2019-09-25T00:00:00"/>
    <n v="87"/>
    <x v="0"/>
    <s v="390002"/>
    <x v="0"/>
    <s v="10400"/>
    <m/>
    <x v="0"/>
    <s v="14000"/>
    <x v="0"/>
    <s v="STATE"/>
    <m/>
    <m/>
    <m/>
    <m/>
    <n v="3336.33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88"/>
    <x v="0"/>
    <s v="390002"/>
    <x v="1"/>
    <s v="10400"/>
    <m/>
    <x v="0"/>
    <s v="14000"/>
    <x v="0"/>
    <s v="STATE"/>
    <m/>
    <m/>
    <m/>
    <m/>
    <n v="451.07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89"/>
    <x v="0"/>
    <s v="390002"/>
    <x v="2"/>
    <s v="10400"/>
    <m/>
    <x v="0"/>
    <s v="14000"/>
    <x v="0"/>
    <s v="STATE"/>
    <m/>
    <m/>
    <m/>
    <m/>
    <n v="247.12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90"/>
    <x v="0"/>
    <s v="390002"/>
    <x v="3"/>
    <s v="10400"/>
    <m/>
    <x v="0"/>
    <s v="14000"/>
    <x v="0"/>
    <s v="STATE"/>
    <m/>
    <m/>
    <m/>
    <m/>
    <n v="43.71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91"/>
    <x v="0"/>
    <s v="390002"/>
    <x v="4"/>
    <s v="10400"/>
    <m/>
    <x v="0"/>
    <s v="14000"/>
    <x v="0"/>
    <s v="STATE"/>
    <m/>
    <m/>
    <m/>
    <m/>
    <n v="343.5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92"/>
    <x v="0"/>
    <s v="390002"/>
    <x v="5"/>
    <s v="10400"/>
    <m/>
    <x v="0"/>
    <s v="14000"/>
    <x v="0"/>
    <s v="STATE"/>
    <m/>
    <m/>
    <m/>
    <m/>
    <n v="39.04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93"/>
    <x v="0"/>
    <s v="390002"/>
    <x v="6"/>
    <s v="10400"/>
    <m/>
    <x v="0"/>
    <s v="14000"/>
    <x v="0"/>
    <s v="STATE"/>
    <m/>
    <m/>
    <m/>
    <m/>
    <n v="20.69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94"/>
    <x v="0"/>
    <s v="390002"/>
    <x v="7"/>
    <s v="10400"/>
    <m/>
    <x v="0"/>
    <s v="14000"/>
    <x v="0"/>
    <s v="STATE"/>
    <m/>
    <m/>
    <m/>
    <m/>
    <n v="20"/>
    <s v="140070"/>
    <s v="00001321 2019-09-30"/>
    <s v="CIPPS Journal Upload - DOA"/>
  </r>
  <r>
    <s v="14000"/>
    <s v="ACTUALS"/>
    <n v="2020"/>
    <n v="3"/>
    <s v="CIP"/>
    <s v="CIP1328343"/>
    <d v="2019-09-24T00:00:00"/>
    <d v="2019-09-25T00:00:00"/>
    <n v="402"/>
    <x v="0"/>
    <m/>
    <x v="8"/>
    <s v="99999"/>
    <m/>
    <x v="0"/>
    <m/>
    <x v="0"/>
    <m/>
    <m/>
    <m/>
    <m/>
    <m/>
    <n v="-4501.46"/>
    <m/>
    <s v="Cash With The Treasurer Of VA"/>
    <s v="CIPPS Journal Upload - DOA"/>
  </r>
  <r>
    <s v="14000"/>
    <s v="ACTUALS"/>
    <n v="2020"/>
    <n v="4"/>
    <s v="AR"/>
    <s v="AR01339812"/>
    <d v="2019-10-07T00:00:00"/>
    <d v="2019-10-07T00:00:00"/>
    <n v="4"/>
    <x v="0"/>
    <m/>
    <x v="8"/>
    <s v="99999"/>
    <m/>
    <x v="0"/>
    <m/>
    <x v="0"/>
    <m/>
    <m/>
    <m/>
    <m/>
    <m/>
    <n v="4501.46"/>
    <s v="41406080"/>
    <s v="19-10-07AR_DIRJRNL4115"/>
    <s v="AR Direct Cash Journal"/>
  </r>
  <r>
    <s v="14000"/>
    <s v="ACTUALS"/>
    <n v="2020"/>
    <n v="4"/>
    <s v="AR"/>
    <s v="AR01339812"/>
    <d v="2019-10-07T00:00:00"/>
    <d v="2019-10-07T00:00:00"/>
    <n v="10"/>
    <x v="0"/>
    <m/>
    <x v="10"/>
    <s v="90000"/>
    <m/>
    <x v="0"/>
    <s v="14000"/>
    <x v="0"/>
    <s v="STATE"/>
    <m/>
    <m/>
    <m/>
    <m/>
    <n v="-4501.46"/>
    <s v="41406080"/>
    <s v="19-10-07AR_DIRJRNL4115"/>
    <s v="AR Direct Cash Journal"/>
  </r>
  <r>
    <s v="14000"/>
    <s v="ACTUALS"/>
    <n v="2020"/>
    <n v="4"/>
    <s v="CIP"/>
    <s v="CIP1343215"/>
    <d v="2019-10-09T00:00:00"/>
    <d v="2019-10-10T00:00:00"/>
    <n v="73"/>
    <x v="0"/>
    <s v="390002"/>
    <x v="0"/>
    <s v="10400"/>
    <m/>
    <x v="0"/>
    <s v="14000"/>
    <x v="0"/>
    <s v="STATE"/>
    <m/>
    <m/>
    <m/>
    <m/>
    <n v="3336.33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74"/>
    <x v="0"/>
    <s v="390002"/>
    <x v="1"/>
    <s v="10400"/>
    <m/>
    <x v="0"/>
    <s v="14000"/>
    <x v="0"/>
    <s v="STATE"/>
    <m/>
    <m/>
    <m/>
    <m/>
    <n v="451.07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75"/>
    <x v="0"/>
    <s v="390002"/>
    <x v="2"/>
    <s v="10400"/>
    <m/>
    <x v="0"/>
    <s v="14000"/>
    <x v="0"/>
    <s v="STATE"/>
    <m/>
    <m/>
    <m/>
    <m/>
    <n v="256.45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76"/>
    <x v="0"/>
    <s v="390002"/>
    <x v="3"/>
    <s v="10400"/>
    <m/>
    <x v="0"/>
    <s v="14000"/>
    <x v="0"/>
    <s v="STATE"/>
    <m/>
    <m/>
    <m/>
    <m/>
    <n v="43.71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77"/>
    <x v="0"/>
    <s v="390002"/>
    <x v="5"/>
    <s v="10400"/>
    <m/>
    <x v="0"/>
    <s v="14000"/>
    <x v="0"/>
    <s v="STATE"/>
    <m/>
    <m/>
    <m/>
    <m/>
    <n v="39.04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78"/>
    <x v="0"/>
    <s v="390002"/>
    <x v="6"/>
    <s v="10400"/>
    <m/>
    <x v="0"/>
    <s v="14000"/>
    <x v="0"/>
    <s v="STATE"/>
    <m/>
    <m/>
    <m/>
    <m/>
    <n v="20.69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79"/>
    <x v="0"/>
    <s v="390002"/>
    <x v="7"/>
    <s v="10400"/>
    <m/>
    <x v="0"/>
    <s v="14000"/>
    <x v="0"/>
    <s v="STATE"/>
    <m/>
    <m/>
    <m/>
    <m/>
    <n v="20"/>
    <s v="140070"/>
    <s v="00001324 2019-10-16"/>
    <s v="CIPPS Journal Upload - DOA"/>
  </r>
  <r>
    <s v="14000"/>
    <s v="ACTUALS"/>
    <n v="2020"/>
    <n v="4"/>
    <s v="CIP"/>
    <s v="CIP1343215"/>
    <d v="2019-10-09T00:00:00"/>
    <d v="2019-10-10T00:00:00"/>
    <n v="336"/>
    <x v="0"/>
    <m/>
    <x v="8"/>
    <s v="99999"/>
    <m/>
    <x v="0"/>
    <m/>
    <x v="0"/>
    <m/>
    <m/>
    <m/>
    <m/>
    <m/>
    <n v="-4167.29"/>
    <m/>
    <s v="Cash With The Treasurer Of VA"/>
    <s v="CIPPS Journal Upload - DOA"/>
  </r>
  <r>
    <s v="14000"/>
    <s v="ACTUALS"/>
    <n v="2020"/>
    <n v="4"/>
    <s v="AR"/>
    <s v="AR01350413"/>
    <d v="2019-10-21T00:00:00"/>
    <d v="2019-10-21T00:00:00"/>
    <n v="2"/>
    <x v="0"/>
    <m/>
    <x v="8"/>
    <s v="99999"/>
    <m/>
    <x v="0"/>
    <m/>
    <x v="0"/>
    <m/>
    <m/>
    <m/>
    <m/>
    <m/>
    <n v="4167.29"/>
    <s v="41406084"/>
    <s v="19-10-21AR_DIRJRNL4152"/>
    <s v="AR Direct Cash Journal"/>
  </r>
  <r>
    <s v="14000"/>
    <s v="ACTUALS"/>
    <n v="2020"/>
    <n v="4"/>
    <s v="AR"/>
    <s v="AR01350413"/>
    <d v="2019-10-21T00:00:00"/>
    <d v="2019-10-21T00:00:00"/>
    <n v="28"/>
    <x v="0"/>
    <m/>
    <x v="10"/>
    <s v="90000"/>
    <m/>
    <x v="0"/>
    <s v="14000"/>
    <x v="0"/>
    <s v="STATE"/>
    <m/>
    <m/>
    <m/>
    <m/>
    <n v="-4167.29"/>
    <s v="41406084"/>
    <s v="19-10-21AR_DIRJRNL4152"/>
    <s v="AR Direct Cash Journal"/>
  </r>
  <r>
    <s v="14000"/>
    <s v="ACTUALS"/>
    <n v="2020"/>
    <n v="4"/>
    <s v="CIP"/>
    <s v="CIP1356854"/>
    <d v="2019-10-28T00:00:00"/>
    <d v="2019-10-29T00:00:00"/>
    <n v="245"/>
    <x v="0"/>
    <s v="390002"/>
    <x v="0"/>
    <s v="10410"/>
    <m/>
    <x v="0"/>
    <s v="14000"/>
    <x v="0"/>
    <s v="STATE"/>
    <m/>
    <m/>
    <m/>
    <m/>
    <n v="3336.33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246"/>
    <x v="0"/>
    <s v="390002"/>
    <x v="1"/>
    <s v="10410"/>
    <m/>
    <x v="0"/>
    <s v="14000"/>
    <x v="0"/>
    <s v="STATE"/>
    <m/>
    <m/>
    <m/>
    <m/>
    <n v="451.07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247"/>
    <x v="0"/>
    <s v="390002"/>
    <x v="2"/>
    <s v="10410"/>
    <m/>
    <x v="0"/>
    <s v="14000"/>
    <x v="0"/>
    <s v="STATE"/>
    <m/>
    <m/>
    <m/>
    <m/>
    <n v="253.77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248"/>
    <x v="0"/>
    <s v="390002"/>
    <x v="3"/>
    <s v="10410"/>
    <m/>
    <x v="0"/>
    <s v="14000"/>
    <x v="0"/>
    <s v="STATE"/>
    <m/>
    <m/>
    <m/>
    <m/>
    <n v="43.71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249"/>
    <x v="0"/>
    <s v="390002"/>
    <x v="5"/>
    <s v="10410"/>
    <m/>
    <x v="0"/>
    <s v="14000"/>
    <x v="0"/>
    <s v="STATE"/>
    <m/>
    <m/>
    <m/>
    <m/>
    <n v="39.04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250"/>
    <x v="0"/>
    <s v="390002"/>
    <x v="6"/>
    <s v="10410"/>
    <m/>
    <x v="0"/>
    <s v="14000"/>
    <x v="0"/>
    <s v="STATE"/>
    <m/>
    <m/>
    <m/>
    <m/>
    <n v="20.69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251"/>
    <x v="0"/>
    <s v="390002"/>
    <x v="7"/>
    <s v="10410"/>
    <m/>
    <x v="0"/>
    <s v="14000"/>
    <x v="0"/>
    <s v="STATE"/>
    <m/>
    <m/>
    <m/>
    <m/>
    <n v="20"/>
    <s v="140070"/>
    <s v="00001326 2019-11-01"/>
    <s v="CIPPS Journal Upload - DOA"/>
  </r>
  <r>
    <s v="14000"/>
    <s v="ACTUALS"/>
    <n v="2020"/>
    <n v="4"/>
    <s v="CIP"/>
    <s v="CIP1356854"/>
    <d v="2019-10-28T00:00:00"/>
    <d v="2019-10-29T00:00:00"/>
    <n v="306"/>
    <x v="0"/>
    <m/>
    <x v="8"/>
    <s v="99999"/>
    <m/>
    <x v="0"/>
    <m/>
    <x v="0"/>
    <m/>
    <m/>
    <m/>
    <m/>
    <m/>
    <n v="-4164.6099999999997"/>
    <m/>
    <s v="Cash With The Treasurer Of VA"/>
    <s v="CIPPS Journal Upload - DOA"/>
  </r>
  <r>
    <s v="14000"/>
    <s v="ACTUALS"/>
    <n v="2020"/>
    <n v="5"/>
    <s v="AR"/>
    <s v="AR01364378"/>
    <d v="2019-11-05T00:00:00"/>
    <d v="2019-11-05T00:00:00"/>
    <n v="22"/>
    <x v="0"/>
    <m/>
    <x v="8"/>
    <s v="99999"/>
    <m/>
    <x v="0"/>
    <m/>
    <x v="0"/>
    <m/>
    <m/>
    <m/>
    <m/>
    <m/>
    <n v="4164.6099999999997"/>
    <s v="41406088"/>
    <s v="19-11-05AR_DIRJRNL4209"/>
    <s v="AR Direct Cash Journal"/>
  </r>
  <r>
    <s v="14000"/>
    <s v="ACTUALS"/>
    <n v="2020"/>
    <n v="5"/>
    <s v="AR"/>
    <s v="AR01364378"/>
    <d v="2019-11-05T00:00:00"/>
    <d v="2019-11-05T00:00:00"/>
    <n v="47"/>
    <x v="0"/>
    <m/>
    <x v="10"/>
    <s v="90000"/>
    <m/>
    <x v="0"/>
    <s v="14000"/>
    <x v="0"/>
    <s v="STATE"/>
    <m/>
    <m/>
    <m/>
    <m/>
    <n v="-4164.6099999999997"/>
    <s v="41406088"/>
    <s v="19-11-05AR_DIRJRNL4209"/>
    <s v="AR Direct Cash Journal"/>
  </r>
  <r>
    <s v="14000"/>
    <s v="ACTUALS"/>
    <n v="2020"/>
    <n v="5"/>
    <s v="CIP"/>
    <s v="CIP1369238"/>
    <d v="2019-11-08T00:00:00"/>
    <d v="2019-11-09T00:00:00"/>
    <n v="273"/>
    <x v="0"/>
    <s v="390002"/>
    <x v="0"/>
    <s v="10410"/>
    <m/>
    <x v="0"/>
    <s v="14000"/>
    <x v="0"/>
    <s v="STATE"/>
    <m/>
    <m/>
    <m/>
    <m/>
    <n v="3336.33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74"/>
    <x v="0"/>
    <s v="390002"/>
    <x v="1"/>
    <s v="10410"/>
    <m/>
    <x v="0"/>
    <s v="14000"/>
    <x v="0"/>
    <s v="STATE"/>
    <m/>
    <m/>
    <m/>
    <m/>
    <n v="451.07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75"/>
    <x v="0"/>
    <s v="390002"/>
    <x v="2"/>
    <s v="10410"/>
    <m/>
    <x v="0"/>
    <s v="14000"/>
    <x v="0"/>
    <s v="STATE"/>
    <m/>
    <m/>
    <m/>
    <m/>
    <n v="252.52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76"/>
    <x v="0"/>
    <s v="390002"/>
    <x v="3"/>
    <s v="10410"/>
    <m/>
    <x v="0"/>
    <s v="14000"/>
    <x v="0"/>
    <s v="STATE"/>
    <m/>
    <m/>
    <m/>
    <m/>
    <n v="43.71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77"/>
    <x v="0"/>
    <s v="390002"/>
    <x v="4"/>
    <s v="10410"/>
    <m/>
    <x v="0"/>
    <s v="14000"/>
    <x v="0"/>
    <s v="STATE"/>
    <m/>
    <m/>
    <m/>
    <m/>
    <n v="343.5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78"/>
    <x v="0"/>
    <s v="390002"/>
    <x v="5"/>
    <s v="10410"/>
    <m/>
    <x v="0"/>
    <s v="14000"/>
    <x v="0"/>
    <s v="STATE"/>
    <m/>
    <m/>
    <m/>
    <m/>
    <n v="39.04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79"/>
    <x v="0"/>
    <s v="390002"/>
    <x v="6"/>
    <s v="10410"/>
    <m/>
    <x v="0"/>
    <s v="14000"/>
    <x v="0"/>
    <s v="STATE"/>
    <m/>
    <m/>
    <m/>
    <m/>
    <n v="20.69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280"/>
    <x v="0"/>
    <s v="390002"/>
    <x v="7"/>
    <s v="10410"/>
    <m/>
    <x v="0"/>
    <s v="14000"/>
    <x v="0"/>
    <s v="STATE"/>
    <m/>
    <m/>
    <m/>
    <m/>
    <n v="20"/>
    <s v="140070"/>
    <s v="00001328 2019-11-15"/>
    <s v="CIPPS Journal Upload - DOA"/>
  </r>
  <r>
    <s v="14000"/>
    <s v="ACTUALS"/>
    <n v="2020"/>
    <n v="5"/>
    <s v="CIP"/>
    <s v="CIP1369238"/>
    <d v="2019-11-08T00:00:00"/>
    <d v="2019-11-09T00:00:00"/>
    <n v="339"/>
    <x v="0"/>
    <m/>
    <x v="8"/>
    <s v="99999"/>
    <m/>
    <x v="0"/>
    <m/>
    <x v="0"/>
    <m/>
    <m/>
    <m/>
    <m/>
    <m/>
    <n v="-4506.8599999999997"/>
    <m/>
    <s v="Cash With The Treasurer Of VA"/>
    <s v="CIPPS Journal Upload - DOA"/>
  </r>
  <r>
    <s v="14000"/>
    <s v="ACTUALS"/>
    <n v="2020"/>
    <n v="5"/>
    <s v="AR"/>
    <s v="AR01374592"/>
    <d v="2019-11-18T00:00:00"/>
    <d v="2019-11-18T00:00:00"/>
    <n v="21"/>
    <x v="0"/>
    <m/>
    <x v="10"/>
    <s v="90000"/>
    <m/>
    <x v="0"/>
    <s v="14000"/>
    <x v="0"/>
    <s v="STATE"/>
    <m/>
    <m/>
    <m/>
    <m/>
    <n v="-4506.8599999999997"/>
    <s v="41406092"/>
    <s v="19-11-15AR_DIRJRNL4242"/>
    <s v="AR Direct Cash Journal"/>
  </r>
  <r>
    <s v="14000"/>
    <s v="ACTUALS"/>
    <n v="2020"/>
    <n v="5"/>
    <s v="AR"/>
    <s v="AR01374592"/>
    <d v="2019-11-18T00:00:00"/>
    <d v="2019-11-18T00:00:00"/>
    <n v="45"/>
    <x v="0"/>
    <m/>
    <x v="8"/>
    <s v="99999"/>
    <m/>
    <x v="0"/>
    <m/>
    <x v="0"/>
    <m/>
    <m/>
    <m/>
    <m/>
    <m/>
    <n v="4506.8599999999997"/>
    <s v="41406092"/>
    <s v="19-11-15AR_DIRJRNL4242"/>
    <s v="AR Direct Cash Journal"/>
  </r>
  <r>
    <s v="14000"/>
    <s v="ACTUALS"/>
    <n v="2020"/>
    <n v="5"/>
    <s v="ONL"/>
    <s v="0001385362"/>
    <d v="2019-11-30T00:00:00"/>
    <d v="2019-12-06T00:00:00"/>
    <n v="1"/>
    <x v="0"/>
    <s v="390002"/>
    <x v="0"/>
    <s v="10410"/>
    <m/>
    <x v="0"/>
    <s v="14000"/>
    <x v="0"/>
    <s v="STATE"/>
    <m/>
    <m/>
    <m/>
    <m/>
    <n v="-8795.7800000000007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2"/>
    <x v="0"/>
    <s v="390002"/>
    <x v="1"/>
    <s v="10410"/>
    <m/>
    <x v="0"/>
    <s v="14000"/>
    <x v="0"/>
    <s v="STATE"/>
    <m/>
    <m/>
    <m/>
    <m/>
    <n v="-1189.18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3"/>
    <x v="0"/>
    <s v="390002"/>
    <x v="2"/>
    <s v="10410"/>
    <m/>
    <x v="0"/>
    <s v="14000"/>
    <x v="0"/>
    <s v="STATE"/>
    <m/>
    <m/>
    <m/>
    <m/>
    <n v="-669.49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4"/>
    <x v="0"/>
    <s v="390002"/>
    <x v="3"/>
    <s v="10410"/>
    <m/>
    <x v="0"/>
    <s v="14000"/>
    <x v="0"/>
    <s v="STATE"/>
    <m/>
    <m/>
    <m/>
    <m/>
    <n v="-115.24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5"/>
    <x v="0"/>
    <s v="390002"/>
    <x v="4"/>
    <s v="10410"/>
    <m/>
    <x v="0"/>
    <s v="14000"/>
    <x v="0"/>
    <s v="STATE"/>
    <m/>
    <m/>
    <m/>
    <m/>
    <n v="-343.5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6"/>
    <x v="0"/>
    <s v="390002"/>
    <x v="5"/>
    <s v="10410"/>
    <m/>
    <x v="0"/>
    <s v="14000"/>
    <x v="0"/>
    <s v="STATE"/>
    <m/>
    <m/>
    <m/>
    <m/>
    <n v="-102.92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7"/>
    <x v="0"/>
    <s v="390002"/>
    <x v="6"/>
    <s v="10410"/>
    <m/>
    <x v="0"/>
    <s v="14000"/>
    <x v="0"/>
    <s v="STATE"/>
    <m/>
    <m/>
    <m/>
    <m/>
    <n v="-54.55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8"/>
    <x v="0"/>
    <s v="390002"/>
    <x v="7"/>
    <s v="10410"/>
    <m/>
    <x v="0"/>
    <s v="14000"/>
    <x v="0"/>
    <s v="STATE"/>
    <m/>
    <m/>
    <m/>
    <m/>
    <n v="-52.73"/>
    <m/>
    <s v="Move DR Pay Starting 10/1/19"/>
    <s v="To move Debbie Roberts Pay from 10/1/19 onward from the 18 Statistics Grant to the 19 Statistics Grant per new award notice."/>
  </r>
  <r>
    <s v="14000"/>
    <s v="ACTUALS"/>
    <n v="2020"/>
    <n v="5"/>
    <s v="ONL"/>
    <s v="0001385362"/>
    <d v="2019-11-30T00:00:00"/>
    <d v="2019-12-06T00:00:00"/>
    <n v="17"/>
    <x v="0"/>
    <m/>
    <x v="8"/>
    <s v="99999"/>
    <m/>
    <x v="0"/>
    <m/>
    <x v="0"/>
    <m/>
    <m/>
    <m/>
    <m/>
    <m/>
    <n v="11323.39"/>
    <m/>
    <s v="Cash With The Treasurer Of VA"/>
    <s v="To move Debbie Roberts Pay from 10/1/19 onward from the 18 Statistics Grant to the 19 Statistics Grant per new award notice."/>
  </r>
  <r>
    <s v="14000"/>
    <s v="ACTUALS"/>
    <n v="2020"/>
    <n v="10"/>
    <s v="SPJ"/>
    <s v="0001499975"/>
    <d v="2020-04-27T00:00:00"/>
    <d v="2020-04-27T00:00:00"/>
    <n v="75"/>
    <x v="0"/>
    <s v="390002"/>
    <x v="1"/>
    <s v="10400"/>
    <m/>
    <x v="0"/>
    <s v="14000"/>
    <x v="0"/>
    <s v="STATE"/>
    <m/>
    <m/>
    <m/>
    <m/>
    <n v="-3587.08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77"/>
    <x v="0"/>
    <s v="390002"/>
    <x v="2"/>
    <s v="10400"/>
    <m/>
    <x v="0"/>
    <s v="14000"/>
    <x v="0"/>
    <s v="STATE"/>
    <m/>
    <m/>
    <m/>
    <m/>
    <n v="-1997.21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79"/>
    <x v="0"/>
    <s v="390002"/>
    <x v="3"/>
    <s v="10400"/>
    <m/>
    <x v="0"/>
    <s v="14000"/>
    <x v="0"/>
    <s v="STATE"/>
    <m/>
    <m/>
    <m/>
    <m/>
    <n v="-347.59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81"/>
    <x v="0"/>
    <s v="390002"/>
    <x v="4"/>
    <s v="10400"/>
    <m/>
    <x v="0"/>
    <s v="14000"/>
    <x v="0"/>
    <s v="STATE"/>
    <m/>
    <m/>
    <m/>
    <m/>
    <n v="-2404.5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83"/>
    <x v="0"/>
    <s v="390002"/>
    <x v="5"/>
    <s v="10400"/>
    <m/>
    <x v="0"/>
    <s v="14000"/>
    <x v="0"/>
    <s v="STATE"/>
    <m/>
    <m/>
    <m/>
    <m/>
    <n v="-310.45999999999998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85"/>
    <x v="0"/>
    <s v="390002"/>
    <x v="6"/>
    <s v="10400"/>
    <m/>
    <x v="0"/>
    <s v="14000"/>
    <x v="0"/>
    <s v="STATE"/>
    <m/>
    <m/>
    <m/>
    <m/>
    <n v="-164.53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87"/>
    <x v="0"/>
    <s v="390002"/>
    <x v="0"/>
    <s v="10400"/>
    <m/>
    <x v="0"/>
    <s v="14000"/>
    <x v="0"/>
    <s v="STATE"/>
    <m/>
    <m/>
    <m/>
    <m/>
    <n v="-26690.639999999999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89"/>
    <x v="0"/>
    <s v="390002"/>
    <x v="7"/>
    <s v="10400"/>
    <m/>
    <x v="0"/>
    <s v="14000"/>
    <x v="0"/>
    <s v="STATE"/>
    <m/>
    <m/>
    <m/>
    <m/>
    <n v="-160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66"/>
    <x v="0"/>
    <s v="390002"/>
    <x v="1"/>
    <s v="10410"/>
    <m/>
    <x v="0"/>
    <s v="14000"/>
    <x v="0"/>
    <s v="STATE"/>
    <m/>
    <m/>
    <m/>
    <m/>
    <n v="3587.08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68"/>
    <x v="0"/>
    <s v="390002"/>
    <x v="2"/>
    <s v="10410"/>
    <m/>
    <x v="0"/>
    <s v="14000"/>
    <x v="0"/>
    <s v="STATE"/>
    <m/>
    <m/>
    <m/>
    <m/>
    <n v="1997.21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70"/>
    <x v="0"/>
    <s v="390002"/>
    <x v="3"/>
    <s v="10410"/>
    <m/>
    <x v="0"/>
    <s v="14000"/>
    <x v="0"/>
    <s v="STATE"/>
    <m/>
    <m/>
    <m/>
    <m/>
    <n v="347.59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72"/>
    <x v="0"/>
    <s v="390002"/>
    <x v="4"/>
    <s v="10410"/>
    <m/>
    <x v="0"/>
    <s v="14000"/>
    <x v="0"/>
    <s v="STATE"/>
    <m/>
    <m/>
    <m/>
    <m/>
    <n v="2404.5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74"/>
    <x v="0"/>
    <s v="390002"/>
    <x v="5"/>
    <s v="10410"/>
    <m/>
    <x v="0"/>
    <s v="14000"/>
    <x v="0"/>
    <s v="STATE"/>
    <m/>
    <m/>
    <m/>
    <m/>
    <n v="310.45999999999998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76"/>
    <x v="0"/>
    <s v="390002"/>
    <x v="6"/>
    <s v="10410"/>
    <m/>
    <x v="0"/>
    <s v="14000"/>
    <x v="0"/>
    <s v="STATE"/>
    <m/>
    <m/>
    <m/>
    <m/>
    <n v="164.53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78"/>
    <x v="0"/>
    <s v="390002"/>
    <x v="0"/>
    <s v="10410"/>
    <m/>
    <x v="0"/>
    <s v="14000"/>
    <x v="0"/>
    <s v="STATE"/>
    <m/>
    <m/>
    <m/>
    <m/>
    <n v="26690.639999999999"/>
    <m/>
    <s v="Update Dept 10400 to 10410"/>
    <s v="To change department from 10400 to 10410 to prepare for payroll process going into Cardinal"/>
  </r>
  <r>
    <s v="14000"/>
    <s v="ACTUALS"/>
    <n v="2020"/>
    <n v="10"/>
    <s v="SPJ"/>
    <s v="0001499975"/>
    <d v="2020-04-27T00:00:00"/>
    <d v="2020-04-27T00:00:00"/>
    <n v="180"/>
    <x v="0"/>
    <s v="390002"/>
    <x v="7"/>
    <s v="10410"/>
    <m/>
    <x v="0"/>
    <s v="14000"/>
    <x v="0"/>
    <s v="STATE"/>
    <m/>
    <m/>
    <m/>
    <m/>
    <n v="160"/>
    <m/>
    <s v="Update Dept 10400 to 10410"/>
    <s v="To change department from 10400 to 10410 to prepare for payroll process going into Cardinal"/>
  </r>
  <r>
    <s v="14000"/>
    <s v="ACTUALS"/>
    <n v="2021"/>
    <n v="5"/>
    <s v="AP"/>
    <s v="AP01653851"/>
    <d v="2020-11-17T00:00:00"/>
    <d v="2020-11-17T00:00:00"/>
    <n v="152"/>
    <x v="0"/>
    <m/>
    <x v="15"/>
    <s v="99999"/>
    <m/>
    <x v="0"/>
    <s v="14000"/>
    <x v="0"/>
    <s v="STATE"/>
    <m/>
    <m/>
    <m/>
    <m/>
    <n v="-11323.39"/>
    <s v="00024325"/>
    <s v="Accounts Payable"/>
    <s v="Accounts Payable"/>
  </r>
  <r>
    <s v="14000"/>
    <s v="ACTUALS"/>
    <n v="2021"/>
    <n v="5"/>
    <s v="AP"/>
    <s v="AP01653851"/>
    <d v="2020-11-17T00:00:00"/>
    <d v="2020-11-17T00:00:00"/>
    <n v="157"/>
    <x v="0"/>
    <m/>
    <x v="10"/>
    <s v="90000"/>
    <m/>
    <x v="0"/>
    <s v="14000"/>
    <x v="0"/>
    <s v="STATE"/>
    <m/>
    <m/>
    <m/>
    <m/>
    <n v="11323.39"/>
    <s v="00024325"/>
    <s v="Grant# 2018-86-CX-K012"/>
    <s v="Accounts Payable"/>
  </r>
  <r>
    <s v="14000"/>
    <s v="ACTUALS"/>
    <n v="2021"/>
    <n v="5"/>
    <s v="AP"/>
    <s v="AP01656392"/>
    <d v="2020-11-19T00:00:00"/>
    <d v="2020-11-19T00:00:00"/>
    <n v="3"/>
    <x v="0"/>
    <m/>
    <x v="8"/>
    <s v="99999"/>
    <m/>
    <x v="0"/>
    <s v="14000"/>
    <x v="0"/>
    <s v="STATE"/>
    <m/>
    <m/>
    <m/>
    <m/>
    <n v="-11323.39"/>
    <s v="00024325"/>
    <s v="Cash With The Treasurer Of VA"/>
    <s v="AP Payments"/>
  </r>
  <r>
    <s v="14000"/>
    <s v="ACTUALS"/>
    <n v="2021"/>
    <n v="5"/>
    <s v="AP"/>
    <s v="AP01656392"/>
    <d v="2020-11-19T00:00:00"/>
    <d v="2020-11-19T00:00:00"/>
    <n v="82"/>
    <x v="0"/>
    <m/>
    <x v="15"/>
    <s v="99999"/>
    <m/>
    <x v="0"/>
    <s v="14000"/>
    <x v="0"/>
    <s v="STATE"/>
    <m/>
    <m/>
    <m/>
    <m/>
    <n v="11323.39"/>
    <s v="00024325"/>
    <s v="Accounts Payable"/>
    <s v="AP Payments"/>
  </r>
  <r>
    <s v="14000"/>
    <s v="ACTUALS"/>
    <n v="2021"/>
    <n v="11"/>
    <s v="SPJ"/>
    <s v="0001807381"/>
    <d v="2021-05-28T00:00:00"/>
    <d v="2021-06-07T00:00:00"/>
    <n v="1"/>
    <x v="0"/>
    <s v="390002"/>
    <x v="0"/>
    <s v="10410"/>
    <m/>
    <x v="0"/>
    <s v="14000"/>
    <x v="0"/>
    <s v="STATE"/>
    <m/>
    <m/>
    <m/>
    <m/>
    <n v="-21154.43"/>
    <m/>
    <s v="Move Salary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3"/>
    <x v="0"/>
    <s v="390002"/>
    <x v="1"/>
    <s v="10410"/>
    <m/>
    <x v="0"/>
    <s v="14000"/>
    <x v="0"/>
    <s v="STATE"/>
    <m/>
    <m/>
    <m/>
    <m/>
    <n v="-4884.16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4"/>
    <x v="0"/>
    <s v="390002"/>
    <x v="2"/>
    <s v="10410"/>
    <m/>
    <x v="0"/>
    <s v="14000"/>
    <x v="0"/>
    <s v="STATE"/>
    <m/>
    <m/>
    <m/>
    <m/>
    <n v="-2692.36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5"/>
    <x v="0"/>
    <s v="390002"/>
    <x v="3"/>
    <s v="10410"/>
    <m/>
    <x v="0"/>
    <s v="14000"/>
    <x v="0"/>
    <s v="STATE"/>
    <m/>
    <m/>
    <m/>
    <m/>
    <n v="-473.24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6"/>
    <x v="0"/>
    <s v="390002"/>
    <x v="4"/>
    <s v="10410"/>
    <m/>
    <x v="0"/>
    <s v="14000"/>
    <x v="0"/>
    <s v="STATE"/>
    <m/>
    <m/>
    <m/>
    <m/>
    <n v="-4024.66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7"/>
    <x v="0"/>
    <s v="390002"/>
    <x v="5"/>
    <s v="10410"/>
    <m/>
    <x v="0"/>
    <s v="14000"/>
    <x v="0"/>
    <s v="STATE"/>
    <m/>
    <m/>
    <m/>
    <m/>
    <n v="-422.72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8"/>
    <x v="0"/>
    <s v="390002"/>
    <x v="6"/>
    <s v="10410"/>
    <m/>
    <x v="0"/>
    <s v="14000"/>
    <x v="0"/>
    <s v="STATE"/>
    <m/>
    <m/>
    <m/>
    <m/>
    <n v="-224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9"/>
    <x v="0"/>
    <s v="390002"/>
    <x v="7"/>
    <s v="10410"/>
    <m/>
    <x v="0"/>
    <s v="14000"/>
    <x v="0"/>
    <s v="STATE"/>
    <m/>
    <m/>
    <m/>
    <m/>
    <n v="-238.04"/>
    <m/>
    <s v="Move Fringe overage to GF"/>
    <s v="Move D.Roberts Salary/Fringe and proration overage."/>
  </r>
  <r>
    <s v="14000"/>
    <s v="ACTUALS"/>
    <n v="2021"/>
    <n v="11"/>
    <s v="SPJ"/>
    <s v="0001807381"/>
    <d v="2021-05-28T00:00:00"/>
    <d v="2021-06-07T00:00:00"/>
    <n v="17"/>
    <x v="0"/>
    <s v="390002"/>
    <x v="12"/>
    <s v="10410"/>
    <m/>
    <x v="0"/>
    <s v="14000"/>
    <x v="0"/>
    <s v="STATE"/>
    <m/>
    <m/>
    <m/>
    <m/>
    <n v="-653.44000000000005"/>
    <s v="1175627"/>
    <s v="Move VITA2019 Proration"/>
    <s v="Move D.Roberts Salary/Fringe and proration overage."/>
  </r>
  <r>
    <s v="14000"/>
    <s v="ACTUALS"/>
    <n v="2021"/>
    <n v="11"/>
    <s v="SPJ"/>
    <s v="0001807381"/>
    <d v="2021-05-28T00:00:00"/>
    <d v="2021-06-07T00:00:00"/>
    <n v="18"/>
    <x v="0"/>
    <s v="390002"/>
    <x v="13"/>
    <s v="10410"/>
    <m/>
    <x v="0"/>
    <s v="14000"/>
    <x v="0"/>
    <s v="STATE"/>
    <m/>
    <m/>
    <m/>
    <m/>
    <n v="-70.099999999999994"/>
    <s v="1175627"/>
    <s v="Move VITA2019 Proration"/>
    <s v="Move D.Roberts Salary/Fringe and proration overage."/>
  </r>
  <r>
    <s v="14000"/>
    <s v="ACTUALS"/>
    <n v="2021"/>
    <n v="11"/>
    <s v="SPJ"/>
    <s v="0001807381"/>
    <d v="2021-05-28T00:00:00"/>
    <d v="2021-06-07T00:00:00"/>
    <n v="19"/>
    <x v="0"/>
    <s v="390002"/>
    <x v="14"/>
    <s v="10410"/>
    <m/>
    <x v="0"/>
    <s v="14000"/>
    <x v="0"/>
    <s v="STATE"/>
    <m/>
    <m/>
    <m/>
    <m/>
    <n v="-2796.55"/>
    <s v="1175627"/>
    <s v="Move VITA2019 Proration"/>
    <s v="Move D.Roberts Salary/Fringe and proration overage."/>
  </r>
  <r>
    <s v="14000"/>
    <s v="ACTUALS"/>
    <n v="2021"/>
    <n v="11"/>
    <s v="SPJ"/>
    <s v="0001807381"/>
    <d v="2021-05-28T00:00:00"/>
    <d v="2021-06-07T00:00:00"/>
    <n v="20"/>
    <x v="0"/>
    <s v="390002"/>
    <x v="11"/>
    <s v="10410"/>
    <m/>
    <x v="0"/>
    <s v="14000"/>
    <x v="0"/>
    <s v="STATE"/>
    <m/>
    <m/>
    <m/>
    <m/>
    <n v="-1510.87"/>
    <s v="1172902"/>
    <s v="Move FY19 Cardinal FS Chgs"/>
    <s v="Move D.Roberts Salary/Fringe and proration overage."/>
  </r>
  <r>
    <s v="14000"/>
    <s v="ACTUALS"/>
    <n v="2021"/>
    <n v="11"/>
    <s v="SPJ"/>
    <s v="0001807381"/>
    <d v="2021-05-28T00:00:00"/>
    <d v="2021-06-07T00:00:00"/>
    <n v="25"/>
    <x v="0"/>
    <m/>
    <x v="8"/>
    <s v="99999"/>
    <m/>
    <x v="0"/>
    <m/>
    <x v="0"/>
    <m/>
    <m/>
    <m/>
    <m/>
    <m/>
    <n v="39144.57"/>
    <m/>
    <s v="Cash With The Treasurer Of VA"/>
    <s v="Move D.Roberts Salary/Fringe and proration overage."/>
  </r>
  <r>
    <s v="14000"/>
    <s v="ACTUALS"/>
    <n v="2022"/>
    <n v="2"/>
    <s v="AP"/>
    <s v="AP01862310"/>
    <d v="2021-08-16T00:00:00"/>
    <d v="2021-08-16T00:00:00"/>
    <n v="6"/>
    <x v="0"/>
    <m/>
    <x v="15"/>
    <s v="99999"/>
    <m/>
    <x v="0"/>
    <s v="14000"/>
    <x v="0"/>
    <s v="STATE"/>
    <m/>
    <m/>
    <m/>
    <m/>
    <n v="-39144.57"/>
    <s v="00028010"/>
    <s v="Accounts Payable"/>
    <s v="Accounts Payable"/>
  </r>
  <r>
    <s v="14000"/>
    <s v="ACTUALS"/>
    <n v="2022"/>
    <n v="2"/>
    <s v="AP"/>
    <s v="AP01862310"/>
    <d v="2021-08-16T00:00:00"/>
    <d v="2021-08-16T00:00:00"/>
    <n v="8"/>
    <x v="0"/>
    <m/>
    <x v="10"/>
    <s v="90000"/>
    <m/>
    <x v="0"/>
    <s v="14000"/>
    <x v="0"/>
    <s v="STATE"/>
    <m/>
    <m/>
    <m/>
    <m/>
    <n v="39144.57"/>
    <s v="00028010"/>
    <s v="Grant# 2018-86-CX-K012"/>
    <s v="Accounts Payable"/>
  </r>
  <r>
    <s v="14000"/>
    <s v="ACTUALS"/>
    <n v="2022"/>
    <n v="2"/>
    <s v="AP"/>
    <s v="AP01862676"/>
    <d v="2021-08-16T00:00:00"/>
    <d v="2021-08-16T00:00:00"/>
    <n v="2"/>
    <x v="0"/>
    <m/>
    <x v="8"/>
    <s v="99999"/>
    <m/>
    <x v="0"/>
    <s v="14000"/>
    <x v="0"/>
    <s v="STATE"/>
    <m/>
    <m/>
    <m/>
    <m/>
    <n v="-39144.57"/>
    <s v="00028010"/>
    <s v="Cash With The Treasurer Of VA"/>
    <s v="AP Payments"/>
  </r>
  <r>
    <s v="14000"/>
    <s v="ACTUALS"/>
    <n v="2022"/>
    <n v="2"/>
    <s v="AP"/>
    <s v="AP01862676"/>
    <d v="2021-08-16T00:00:00"/>
    <d v="2021-08-16T00:00:00"/>
    <n v="9"/>
    <x v="0"/>
    <m/>
    <x v="15"/>
    <s v="99999"/>
    <m/>
    <x v="0"/>
    <s v="14000"/>
    <x v="0"/>
    <s v="STATE"/>
    <m/>
    <m/>
    <m/>
    <m/>
    <n v="39144.57"/>
    <s v="00028010"/>
    <s v="Accounts Payable"/>
    <s v="AP Payments"/>
  </r>
  <r>
    <s v="14000"/>
    <s v="ACTUALS"/>
    <n v="2022"/>
    <n v="3"/>
    <s v="AP"/>
    <s v="AP01877960"/>
    <d v="2021-09-03T00:00:00"/>
    <d v="2021-09-03T00:00:00"/>
    <n v="1"/>
    <x v="0"/>
    <m/>
    <x v="8"/>
    <s v="99999"/>
    <m/>
    <x v="0"/>
    <s v="14000"/>
    <x v="0"/>
    <s v="STATE"/>
    <m/>
    <m/>
    <m/>
    <m/>
    <n v="39144.57"/>
    <s v="00028010"/>
    <s v="Cash With The Treasurer Of VA"/>
    <s v="AP Cancelled Payments"/>
  </r>
  <r>
    <s v="14000"/>
    <s v="ACTUALS"/>
    <n v="2022"/>
    <n v="3"/>
    <s v="AP"/>
    <s v="AP01877960"/>
    <d v="2021-09-03T00:00:00"/>
    <d v="2021-09-03T00:00:00"/>
    <n v="2"/>
    <x v="0"/>
    <m/>
    <x v="15"/>
    <s v="99999"/>
    <m/>
    <x v="0"/>
    <s v="14000"/>
    <x v="0"/>
    <s v="STATE"/>
    <m/>
    <m/>
    <m/>
    <m/>
    <n v="-39144.57"/>
    <s v="00028010"/>
    <s v="Accounts Payable"/>
    <s v="AP Cancelled Payments"/>
  </r>
  <r>
    <s v="14000"/>
    <s v="ACTUALS"/>
    <n v="2022"/>
    <n v="3"/>
    <s v="AP"/>
    <s v="AP01880133"/>
    <d v="2021-09-07T00:00:00"/>
    <d v="2021-09-07T00:00:00"/>
    <n v="4"/>
    <x v="0"/>
    <m/>
    <x v="8"/>
    <s v="99999"/>
    <m/>
    <x v="0"/>
    <s v="14000"/>
    <x v="0"/>
    <s v="STATE"/>
    <m/>
    <m/>
    <m/>
    <m/>
    <n v="-39144.57"/>
    <s v="00028010"/>
    <s v="Cash With The Treasurer Of VA"/>
    <s v="AP Payments"/>
  </r>
  <r>
    <s v="14000"/>
    <s v="ACTUALS"/>
    <n v="2022"/>
    <n v="3"/>
    <s v="AP"/>
    <s v="AP01880133"/>
    <d v="2021-09-07T00:00:00"/>
    <d v="2021-09-07T00:00:00"/>
    <n v="17"/>
    <x v="0"/>
    <m/>
    <x v="15"/>
    <s v="99999"/>
    <m/>
    <x v="0"/>
    <s v="14000"/>
    <x v="0"/>
    <s v="STATE"/>
    <m/>
    <m/>
    <m/>
    <m/>
    <n v="39144.57"/>
    <s v="00028010"/>
    <s v="Accounts Payable"/>
    <s v="AP Payment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21" firstHeaderRow="1" firstDataRow="2" firstDataCol="1"/>
  <pivotFields count="26">
    <pivotField showAll="0"/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2">
        <item x="0"/>
        <item t="default"/>
      </items>
    </pivotField>
    <pivotField showAll="0"/>
    <pivotField axis="axisRow" showAll="0">
      <items count="17">
        <item x="8"/>
        <item x="15"/>
        <item x="9"/>
        <item x="10"/>
        <item x="1"/>
        <item x="2"/>
        <item x="3"/>
        <item x="4"/>
        <item x="5"/>
        <item x="6"/>
        <item x="0"/>
        <item x="7"/>
        <item x="12"/>
        <item x="13"/>
        <item x="14"/>
        <item x="11"/>
        <item t="default"/>
      </items>
    </pivotField>
    <pivotField showAll="0"/>
    <pivotField showAll="0"/>
    <pivotField axis="axisCol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3">
    <field x="9"/>
    <field x="16"/>
    <field x="11"/>
  </rowFields>
  <rowItems count="1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grand">
      <x/>
    </i>
  </rowItems>
  <colFields count="1">
    <field x="14"/>
  </colFields>
  <colItems count="2">
    <i>
      <x/>
    </i>
    <i t="grand">
      <x/>
    </i>
  </colItems>
  <dataFields count="1">
    <dataField name="Sum of Amount" fld="22" baseField="0" baseItem="0" numFmtId="2"/>
  </dataFields>
  <formats count="12">
    <format dxfId="14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4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9" type="button" dataOnly="0" labelOnly="1" outline="0" axis="axisRow" fieldPosition="0"/>
    </format>
    <format dxfId="7">
      <pivotArea dataOnly="0" labelOnly="1" fieldPosition="0">
        <references count="1">
          <reference field="9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9" count="0" selected="0"/>
          <reference field="16" count="0"/>
        </references>
      </pivotArea>
    </format>
    <format dxfId="4">
      <pivotArea dataOnly="0" labelOnly="1" fieldPosition="0">
        <references count="3">
          <reference field="9" count="0" selected="0"/>
          <reference field="11" count="0"/>
          <reference field="16" count="0" selected="0"/>
        </references>
      </pivotArea>
    </format>
    <format dxfId="3">
      <pivotArea dataOnly="0" labelOnly="1" fieldPosition="0">
        <references count="1">
          <reference field="14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Z23" totalsRowShown="0">
  <autoFilter ref="A1:Z23"/>
  <tableColumns count="26">
    <tableColumn id="1" name="GL Business Unit"/>
    <tableColumn id="2" name="Ledger"/>
    <tableColumn id="3" name="Fiscal Year"/>
    <tableColumn id="4" name="Accounting Period"/>
    <tableColumn id="5" name="Journal Source"/>
    <tableColumn id="6" name="Journal ID"/>
    <tableColumn id="7" name="Journal Date" dataDxfId="1"/>
    <tableColumn id="8" name="Date Posted" dataDxfId="0"/>
    <tableColumn id="9" name="Jrnl Line Nbr"/>
    <tableColumn id="10" name="Fund"/>
    <tableColumn id="11" name="Program"/>
    <tableColumn id="12" name="Account"/>
    <tableColumn id="13" name="Department"/>
    <tableColumn id="14" name="Cost Center"/>
    <tableColumn id="15" name="Task"/>
    <tableColumn id="16" name="PC Bus Unit"/>
    <tableColumn id="17" name="Project"/>
    <tableColumn id="18" name="Activity"/>
    <tableColumn id="19" name="FIPS"/>
    <tableColumn id="20" name="Asset"/>
    <tableColumn id="21" name="Agency Use 1"/>
    <tableColumn id="22" name="Agency Use 2"/>
    <tableColumn id="23" name="Amount"/>
    <tableColumn id="24" name="Journal Line Reference"/>
    <tableColumn id="25" name="Jrnl Line Description"/>
    <tableColumn id="26" name="Long Desc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0" sqref="B20"/>
    </sheetView>
  </sheetViews>
  <sheetFormatPr defaultRowHeight="14.4" x14ac:dyDescent="0.3"/>
  <cols>
    <col min="1" max="1" width="34.33203125" customWidth="1"/>
    <col min="2" max="2" width="22.88671875" bestFit="1" customWidth="1"/>
    <col min="3" max="3" width="12.33203125" bestFit="1" customWidth="1"/>
    <col min="4" max="4" width="10.5546875" bestFit="1" customWidth="1"/>
    <col min="5" max="5" width="9.5546875" bestFit="1" customWidth="1"/>
  </cols>
  <sheetData>
    <row r="1" spans="1:5" ht="15.6" thickTop="1" thickBot="1" x14ac:dyDescent="0.35">
      <c r="A1" s="40" t="s">
        <v>213</v>
      </c>
    </row>
    <row r="2" spans="1:5" ht="29.4" thickTop="1" x14ac:dyDescent="0.55000000000000004">
      <c r="A2" s="41" t="s">
        <v>214</v>
      </c>
      <c r="B2" s="40" t="s">
        <v>34</v>
      </c>
      <c r="E2" s="42"/>
    </row>
    <row r="3" spans="1:5" ht="21" x14ac:dyDescent="0.4">
      <c r="A3" s="43" t="s">
        <v>215</v>
      </c>
      <c r="E3" s="42"/>
    </row>
    <row r="4" spans="1:5" ht="43.8" thickBot="1" x14ac:dyDescent="0.35">
      <c r="B4" s="44" t="s">
        <v>216</v>
      </c>
      <c r="C4" s="45" t="s">
        <v>217</v>
      </c>
      <c r="D4" s="46" t="s">
        <v>218</v>
      </c>
      <c r="E4" s="47" t="s">
        <v>219</v>
      </c>
    </row>
    <row r="5" spans="1:5" ht="15" thickTop="1" x14ac:dyDescent="0.3">
      <c r="A5" t="s">
        <v>220</v>
      </c>
      <c r="B5" s="48">
        <v>150556</v>
      </c>
      <c r="C5" s="48">
        <v>150556</v>
      </c>
      <c r="D5" s="49"/>
      <c r="E5" s="50"/>
    </row>
    <row r="6" spans="1:5" x14ac:dyDescent="0.3">
      <c r="E6" s="51"/>
    </row>
    <row r="7" spans="1:5" x14ac:dyDescent="0.3">
      <c r="A7" t="s">
        <v>221</v>
      </c>
      <c r="B7" s="52">
        <f>[1]!Table1[[#Totals],[Amount]]</f>
        <v>-112867.94999999998</v>
      </c>
      <c r="C7" s="52"/>
      <c r="E7" s="51"/>
    </row>
    <row r="8" spans="1:5" x14ac:dyDescent="0.3">
      <c r="A8" t="s">
        <v>226</v>
      </c>
      <c r="B8">
        <f>'Returned Checks'!W2+'Returned Checks'!W3</f>
        <v>50467.96</v>
      </c>
      <c r="E8" s="51"/>
    </row>
    <row r="9" spans="1:5" x14ac:dyDescent="0.3">
      <c r="A9" t="s">
        <v>222</v>
      </c>
      <c r="B9" s="52">
        <f>[1]Pivot!F13</f>
        <v>62399.990000000013</v>
      </c>
      <c r="C9" s="52"/>
      <c r="E9" s="53"/>
    </row>
    <row r="10" spans="1:5" x14ac:dyDescent="0.3">
      <c r="A10" t="s">
        <v>223</v>
      </c>
      <c r="B10" s="49">
        <f>SUM(B7:B9)</f>
        <v>0</v>
      </c>
      <c r="C10" s="52">
        <f>+C7+C9</f>
        <v>0</v>
      </c>
      <c r="E10" s="51"/>
    </row>
    <row r="11" spans="1:5" x14ac:dyDescent="0.3">
      <c r="B11" s="52"/>
      <c r="C11" s="52"/>
      <c r="D11" s="54"/>
      <c r="E11" s="55"/>
    </row>
    <row r="12" spans="1:5" x14ac:dyDescent="0.3">
      <c r="A12" t="s">
        <v>224</v>
      </c>
      <c r="B12" s="56">
        <f>B5-B9</f>
        <v>88156.00999999998</v>
      </c>
      <c r="C12" s="52">
        <f>C9+C7</f>
        <v>0</v>
      </c>
      <c r="D12" s="57"/>
      <c r="E12" s="58"/>
    </row>
    <row r="13" spans="1:5" x14ac:dyDescent="0.3">
      <c r="B13" s="52"/>
      <c r="C13" s="52"/>
      <c r="D13" s="57"/>
      <c r="E13" s="58"/>
    </row>
    <row r="15" spans="1:5" x14ac:dyDescent="0.3">
      <c r="A15" t="s">
        <v>225</v>
      </c>
      <c r="B15" t="s">
        <v>228</v>
      </c>
      <c r="C15" s="60">
        <f>'Returned Checks'!W2</f>
        <v>39144.57</v>
      </c>
      <c r="D15" s="30">
        <f>'Returned Checks'!H2</f>
        <v>44424</v>
      </c>
    </row>
    <row r="16" spans="1:5" x14ac:dyDescent="0.3">
      <c r="C16" s="60">
        <f>'Returned Checks'!W3</f>
        <v>11323.39</v>
      </c>
      <c r="D16" s="30">
        <f>'Returned Checks'!H3</f>
        <v>44152</v>
      </c>
    </row>
    <row r="17" spans="1:3" ht="15" thickBot="1" x14ac:dyDescent="0.35">
      <c r="C17" s="61">
        <f>SUM(C15:C16)</f>
        <v>50467.96</v>
      </c>
    </row>
    <row r="18" spans="1:3" ht="15" thickTop="1" x14ac:dyDescent="0.3"/>
    <row r="20" spans="1:3" x14ac:dyDescent="0.3">
      <c r="A20" s="59"/>
      <c r="B20" s="59"/>
      <c r="C20" s="59"/>
    </row>
    <row r="21" spans="1:3" x14ac:dyDescent="0.3">
      <c r="B21" s="59"/>
      <c r="C21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3" sqref="F13"/>
    </sheetView>
  </sheetViews>
  <sheetFormatPr defaultRowHeight="14.4" x14ac:dyDescent="0.3"/>
  <cols>
    <col min="1" max="1" width="14.44140625" customWidth="1"/>
    <col min="2" max="2" width="15.5546875" bestFit="1" customWidth="1"/>
    <col min="3" max="3" width="12.6640625" bestFit="1" customWidth="1"/>
    <col min="5" max="5" width="11.109375" bestFit="1" customWidth="1"/>
    <col min="6" max="6" width="11.44140625" bestFit="1" customWidth="1"/>
  </cols>
  <sheetData>
    <row r="1" spans="1:6" x14ac:dyDescent="0.3">
      <c r="A1" s="33" t="s">
        <v>211</v>
      </c>
      <c r="B1" s="33" t="s">
        <v>208</v>
      </c>
      <c r="C1" s="34"/>
    </row>
    <row r="2" spans="1:6" x14ac:dyDescent="0.3">
      <c r="A2" s="33" t="s">
        <v>212</v>
      </c>
      <c r="B2" s="34" t="s">
        <v>209</v>
      </c>
      <c r="C2" s="34" t="s">
        <v>210</v>
      </c>
    </row>
    <row r="3" spans="1:6" x14ac:dyDescent="0.3">
      <c r="A3" s="35" t="s">
        <v>30</v>
      </c>
      <c r="B3" s="34">
        <v>-1.0260237104375847E-11</v>
      </c>
      <c r="C3" s="34">
        <v>-1.0260237104375847E-11</v>
      </c>
    </row>
    <row r="4" spans="1:6" x14ac:dyDescent="0.3">
      <c r="A4" s="36" t="s">
        <v>34</v>
      </c>
      <c r="B4" s="34">
        <v>-1.0260237104375847E-11</v>
      </c>
      <c r="C4" s="34">
        <v>-1.0260237104375847E-11</v>
      </c>
    </row>
    <row r="5" spans="1:6" x14ac:dyDescent="0.3">
      <c r="A5" s="37" t="s">
        <v>46</v>
      </c>
      <c r="B5" s="34">
        <v>0</v>
      </c>
      <c r="C5" s="34">
        <v>0</v>
      </c>
    </row>
    <row r="6" spans="1:6" x14ac:dyDescent="0.3">
      <c r="A6" s="37" t="s">
        <v>188</v>
      </c>
      <c r="B6" s="34">
        <v>0</v>
      </c>
      <c r="C6" s="34">
        <v>0</v>
      </c>
    </row>
    <row r="7" spans="1:6" x14ac:dyDescent="0.3">
      <c r="A7" s="37" t="s">
        <v>68</v>
      </c>
      <c r="B7" s="34">
        <v>0</v>
      </c>
      <c r="C7" s="34">
        <v>0</v>
      </c>
    </row>
    <row r="8" spans="1:6" x14ac:dyDescent="0.3">
      <c r="A8" s="37" t="s">
        <v>76</v>
      </c>
      <c r="B8" s="34">
        <v>-62399.990000000013</v>
      </c>
      <c r="C8" s="34">
        <v>-62399.990000000013</v>
      </c>
    </row>
    <row r="9" spans="1:6" x14ac:dyDescent="0.3">
      <c r="A9" s="37" t="s">
        <v>39</v>
      </c>
      <c r="B9" s="34">
        <v>4703.5699999999979</v>
      </c>
      <c r="C9" s="34">
        <v>4703.5699999999979</v>
      </c>
      <c r="E9" s="60">
        <f>SUM(C9:C20)</f>
        <v>62399.990000000013</v>
      </c>
      <c r="F9" t="s">
        <v>227</v>
      </c>
    </row>
    <row r="10" spans="1:6" x14ac:dyDescent="0.3">
      <c r="A10" s="37" t="s">
        <v>40</v>
      </c>
      <c r="B10" s="34">
        <v>2592.8100000000009</v>
      </c>
      <c r="C10" s="34">
        <v>2592.8100000000009</v>
      </c>
    </row>
    <row r="11" spans="1:6" x14ac:dyDescent="0.3">
      <c r="A11" s="37" t="s">
        <v>41</v>
      </c>
      <c r="B11" s="34">
        <v>455.75000000000045</v>
      </c>
      <c r="C11" s="34">
        <v>455.75000000000045</v>
      </c>
    </row>
    <row r="12" spans="1:6" x14ac:dyDescent="0.3">
      <c r="A12" s="37" t="s">
        <v>42</v>
      </c>
      <c r="B12" s="34">
        <v>3875.84</v>
      </c>
      <c r="C12" s="34">
        <v>3875.84</v>
      </c>
    </row>
    <row r="13" spans="1:6" x14ac:dyDescent="0.3">
      <c r="A13" s="37" t="s">
        <v>43</v>
      </c>
      <c r="B13" s="34">
        <v>407.0799999999997</v>
      </c>
      <c r="C13" s="34">
        <v>407.0799999999997</v>
      </c>
    </row>
    <row r="14" spans="1:6" x14ac:dyDescent="0.3">
      <c r="A14" s="37" t="s">
        <v>44</v>
      </c>
      <c r="B14" s="34">
        <v>215.70999999999992</v>
      </c>
      <c r="C14" s="34">
        <v>215.70999999999992</v>
      </c>
    </row>
    <row r="15" spans="1:6" x14ac:dyDescent="0.3">
      <c r="A15" s="37" t="s">
        <v>32</v>
      </c>
      <c r="B15" s="34">
        <v>49920.000000000007</v>
      </c>
      <c r="C15" s="34">
        <v>49920.000000000007</v>
      </c>
    </row>
    <row r="16" spans="1:6" x14ac:dyDescent="0.3">
      <c r="A16" s="37" t="s">
        <v>45</v>
      </c>
      <c r="B16" s="34">
        <v>229.23</v>
      </c>
      <c r="C16" s="34">
        <v>229.23</v>
      </c>
    </row>
    <row r="17" spans="1:3" x14ac:dyDescent="0.3">
      <c r="A17" s="37" t="s">
        <v>96</v>
      </c>
      <c r="B17" s="34">
        <v>0</v>
      </c>
      <c r="C17" s="34">
        <v>0</v>
      </c>
    </row>
    <row r="18" spans="1:3" x14ac:dyDescent="0.3">
      <c r="A18" s="37" t="s">
        <v>99</v>
      </c>
      <c r="B18" s="34">
        <v>0</v>
      </c>
      <c r="C18" s="34">
        <v>0</v>
      </c>
    </row>
    <row r="19" spans="1:3" x14ac:dyDescent="0.3">
      <c r="A19" s="37" t="s">
        <v>100</v>
      </c>
      <c r="B19" s="34">
        <v>0</v>
      </c>
      <c r="C19" s="34">
        <v>0</v>
      </c>
    </row>
    <row r="20" spans="1:3" x14ac:dyDescent="0.3">
      <c r="A20" s="37" t="s">
        <v>92</v>
      </c>
      <c r="B20" s="34">
        <v>2.2737367544323206E-13</v>
      </c>
      <c r="C20" s="34">
        <v>2.2737367544323206E-13</v>
      </c>
    </row>
    <row r="21" spans="1:3" x14ac:dyDescent="0.3">
      <c r="A21" s="35" t="s">
        <v>210</v>
      </c>
      <c r="B21" s="34">
        <v>-1.0260237104375847E-11</v>
      </c>
      <c r="C21" s="34">
        <v>-1.0260237104375847E-11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3"/>
  <sheetViews>
    <sheetView tabSelected="1" topLeftCell="D1" workbookViewId="0">
      <selection activeCell="W4" sqref="W4:W23"/>
    </sheetView>
  </sheetViews>
  <sheetFormatPr defaultRowHeight="14.4" x14ac:dyDescent="0.3"/>
  <cols>
    <col min="1" max="1" width="16.5546875" customWidth="1"/>
    <col min="3" max="3" width="11.44140625" customWidth="1"/>
    <col min="4" max="4" width="18.33203125" customWidth="1"/>
    <col min="5" max="5" width="15.21875" customWidth="1"/>
    <col min="6" max="6" width="11.21875" customWidth="1"/>
    <col min="7" max="7" width="13.33203125" customWidth="1"/>
    <col min="8" max="8" width="13" customWidth="1"/>
    <col min="9" max="9" width="13.21875" customWidth="1"/>
    <col min="11" max="11" width="10.109375" customWidth="1"/>
    <col min="12" max="12" width="9.88671875" customWidth="1"/>
    <col min="13" max="13" width="13" customWidth="1"/>
    <col min="14" max="14" width="12.5546875" customWidth="1"/>
    <col min="16" max="16" width="12.5546875" customWidth="1"/>
    <col min="18" max="18" width="9.21875" customWidth="1"/>
    <col min="21" max="22" width="14.109375" customWidth="1"/>
    <col min="23" max="23" width="9.77734375" customWidth="1"/>
    <col min="24" max="24" width="21.77734375" customWidth="1"/>
    <col min="25" max="25" width="19.5546875" customWidth="1"/>
    <col min="26" max="26" width="12" customWidth="1"/>
  </cols>
  <sheetData>
    <row r="1" spans="1:2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7" x14ac:dyDescent="0.3">
      <c r="A2" s="38" t="s">
        <v>26</v>
      </c>
      <c r="B2" s="38" t="s">
        <v>27</v>
      </c>
      <c r="C2" s="38">
        <v>2022</v>
      </c>
      <c r="D2" s="38">
        <v>2</v>
      </c>
      <c r="E2" s="38" t="s">
        <v>186</v>
      </c>
      <c r="F2" s="38" t="s">
        <v>202</v>
      </c>
      <c r="G2" s="39">
        <v>44424</v>
      </c>
      <c r="H2" s="39">
        <v>44424</v>
      </c>
      <c r="I2" s="38">
        <v>8</v>
      </c>
      <c r="J2" s="38" t="s">
        <v>30</v>
      </c>
      <c r="K2" s="38"/>
      <c r="L2" s="38" t="s">
        <v>76</v>
      </c>
      <c r="M2" s="38" t="s">
        <v>69</v>
      </c>
      <c r="N2" s="38"/>
      <c r="O2" s="38"/>
      <c r="P2" s="38" t="s">
        <v>26</v>
      </c>
      <c r="Q2" s="38" t="s">
        <v>34</v>
      </c>
      <c r="R2" s="38" t="s">
        <v>35</v>
      </c>
      <c r="S2" s="38"/>
      <c r="T2" s="38"/>
      <c r="U2" s="38"/>
      <c r="V2" s="38"/>
      <c r="W2" s="38">
        <v>39144.57</v>
      </c>
      <c r="X2" s="38" t="s">
        <v>203</v>
      </c>
      <c r="Y2" s="38" t="s">
        <v>191</v>
      </c>
      <c r="Z2" s="38" t="s">
        <v>190</v>
      </c>
      <c r="AA2" s="38"/>
    </row>
    <row r="3" spans="1:27" x14ac:dyDescent="0.3">
      <c r="A3" s="38" t="s">
        <v>26</v>
      </c>
      <c r="B3" s="38" t="s">
        <v>27</v>
      </c>
      <c r="C3" s="38">
        <v>2021</v>
      </c>
      <c r="D3" s="38">
        <v>5</v>
      </c>
      <c r="E3" s="38" t="s">
        <v>186</v>
      </c>
      <c r="F3" s="38" t="s">
        <v>187</v>
      </c>
      <c r="G3" s="39">
        <v>44152</v>
      </c>
      <c r="H3" s="39">
        <v>44152</v>
      </c>
      <c r="I3" s="38">
        <v>157</v>
      </c>
      <c r="J3" s="38" t="s">
        <v>30</v>
      </c>
      <c r="K3" s="38"/>
      <c r="L3" s="38" t="s">
        <v>76</v>
      </c>
      <c r="M3" s="38" t="s">
        <v>69</v>
      </c>
      <c r="N3" s="38"/>
      <c r="O3" s="38"/>
      <c r="P3" s="38" t="s">
        <v>26</v>
      </c>
      <c r="Q3" s="38" t="s">
        <v>34</v>
      </c>
      <c r="R3" s="38" t="s">
        <v>35</v>
      </c>
      <c r="S3" s="38"/>
      <c r="T3" s="38"/>
      <c r="U3" s="38"/>
      <c r="V3" s="38"/>
      <c r="W3" s="38">
        <v>11323.39</v>
      </c>
      <c r="X3" s="38" t="s">
        <v>189</v>
      </c>
      <c r="Y3" s="38" t="s">
        <v>191</v>
      </c>
      <c r="Z3" s="38" t="s">
        <v>190</v>
      </c>
      <c r="AA3" s="38"/>
    </row>
    <row r="4" spans="1:27" x14ac:dyDescent="0.3">
      <c r="A4" t="s">
        <v>26</v>
      </c>
      <c r="B4" t="s">
        <v>27</v>
      </c>
      <c r="C4">
        <v>2020</v>
      </c>
      <c r="D4">
        <v>5</v>
      </c>
      <c r="E4" t="s">
        <v>63</v>
      </c>
      <c r="F4" t="s">
        <v>177</v>
      </c>
      <c r="G4" s="30">
        <v>43787</v>
      </c>
      <c r="H4" s="30">
        <v>43787</v>
      </c>
      <c r="I4">
        <v>21</v>
      </c>
      <c r="J4" t="s">
        <v>30</v>
      </c>
      <c r="L4" t="s">
        <v>76</v>
      </c>
      <c r="M4" t="s">
        <v>69</v>
      </c>
      <c r="P4" t="s">
        <v>26</v>
      </c>
      <c r="Q4" t="s">
        <v>34</v>
      </c>
      <c r="R4" t="s">
        <v>35</v>
      </c>
      <c r="W4">
        <v>-4506.8599999999997</v>
      </c>
      <c r="X4" t="s">
        <v>178</v>
      </c>
      <c r="Y4" t="s">
        <v>179</v>
      </c>
      <c r="Z4" t="s">
        <v>67</v>
      </c>
    </row>
    <row r="5" spans="1:27" x14ac:dyDescent="0.3">
      <c r="A5" t="s">
        <v>26</v>
      </c>
      <c r="B5" t="s">
        <v>27</v>
      </c>
      <c r="C5">
        <v>2020</v>
      </c>
      <c r="D5">
        <v>5</v>
      </c>
      <c r="E5" t="s">
        <v>63</v>
      </c>
      <c r="F5" t="s">
        <v>172</v>
      </c>
      <c r="G5" s="30">
        <v>43774</v>
      </c>
      <c r="H5" s="30">
        <v>43774</v>
      </c>
      <c r="I5">
        <v>47</v>
      </c>
      <c r="J5" t="s">
        <v>30</v>
      </c>
      <c r="L5" t="s">
        <v>76</v>
      </c>
      <c r="M5" t="s">
        <v>69</v>
      </c>
      <c r="P5" t="s">
        <v>26</v>
      </c>
      <c r="Q5" t="s">
        <v>34</v>
      </c>
      <c r="R5" t="s">
        <v>35</v>
      </c>
      <c r="W5">
        <v>-4164.6099999999997</v>
      </c>
      <c r="X5" t="s">
        <v>173</v>
      </c>
      <c r="Y5" t="s">
        <v>174</v>
      </c>
      <c r="Z5" t="s">
        <v>67</v>
      </c>
    </row>
    <row r="6" spans="1:27" x14ac:dyDescent="0.3">
      <c r="A6" t="s">
        <v>26</v>
      </c>
      <c r="B6" t="s">
        <v>27</v>
      </c>
      <c r="C6">
        <v>2020</v>
      </c>
      <c r="D6">
        <v>4</v>
      </c>
      <c r="E6" t="s">
        <v>63</v>
      </c>
      <c r="F6" t="s">
        <v>166</v>
      </c>
      <c r="G6" s="30">
        <v>43759</v>
      </c>
      <c r="H6" s="30">
        <v>43759</v>
      </c>
      <c r="I6">
        <v>28</v>
      </c>
      <c r="J6" t="s">
        <v>30</v>
      </c>
      <c r="L6" t="s">
        <v>76</v>
      </c>
      <c r="M6" t="s">
        <v>69</v>
      </c>
      <c r="P6" t="s">
        <v>26</v>
      </c>
      <c r="Q6" t="s">
        <v>34</v>
      </c>
      <c r="R6" t="s">
        <v>35</v>
      </c>
      <c r="W6">
        <v>-4167.29</v>
      </c>
      <c r="X6" t="s">
        <v>167</v>
      </c>
      <c r="Y6" t="s">
        <v>168</v>
      </c>
      <c r="Z6" t="s">
        <v>67</v>
      </c>
    </row>
    <row r="7" spans="1:27" x14ac:dyDescent="0.3">
      <c r="A7" t="s">
        <v>26</v>
      </c>
      <c r="B7" t="s">
        <v>27</v>
      </c>
      <c r="C7">
        <v>2020</v>
      </c>
      <c r="D7">
        <v>4</v>
      </c>
      <c r="E7" t="s">
        <v>63</v>
      </c>
      <c r="F7" t="s">
        <v>161</v>
      </c>
      <c r="G7" s="30">
        <v>43745</v>
      </c>
      <c r="H7" s="30">
        <v>43745</v>
      </c>
      <c r="I7">
        <v>10</v>
      </c>
      <c r="J7" t="s">
        <v>30</v>
      </c>
      <c r="L7" t="s">
        <v>76</v>
      </c>
      <c r="M7" t="s">
        <v>69</v>
      </c>
      <c r="P7" t="s">
        <v>26</v>
      </c>
      <c r="Q7" t="s">
        <v>34</v>
      </c>
      <c r="R7" t="s">
        <v>35</v>
      </c>
      <c r="W7">
        <v>-4501.46</v>
      </c>
      <c r="X7" t="s">
        <v>162</v>
      </c>
      <c r="Y7" t="s">
        <v>163</v>
      </c>
      <c r="Z7" t="s">
        <v>67</v>
      </c>
    </row>
    <row r="8" spans="1:27" x14ac:dyDescent="0.3">
      <c r="A8" t="s">
        <v>26</v>
      </c>
      <c r="B8" t="s">
        <v>27</v>
      </c>
      <c r="C8">
        <v>2020</v>
      </c>
      <c r="D8">
        <v>3</v>
      </c>
      <c r="E8" t="s">
        <v>63</v>
      </c>
      <c r="F8" t="s">
        <v>156</v>
      </c>
      <c r="G8" s="30">
        <v>43725</v>
      </c>
      <c r="H8" s="30">
        <v>43725</v>
      </c>
      <c r="I8">
        <v>8</v>
      </c>
      <c r="J8" t="s">
        <v>30</v>
      </c>
      <c r="L8" t="s">
        <v>76</v>
      </c>
      <c r="M8" t="s">
        <v>69</v>
      </c>
      <c r="P8" t="s">
        <v>26</v>
      </c>
      <c r="Q8" t="s">
        <v>34</v>
      </c>
      <c r="R8" t="s">
        <v>35</v>
      </c>
      <c r="W8">
        <v>-9006.4500000000007</v>
      </c>
      <c r="X8" t="s">
        <v>157</v>
      </c>
      <c r="Y8" t="s">
        <v>158</v>
      </c>
      <c r="Z8" t="s">
        <v>67</v>
      </c>
    </row>
    <row r="9" spans="1:27" x14ac:dyDescent="0.3">
      <c r="A9" t="s">
        <v>26</v>
      </c>
      <c r="B9" t="s">
        <v>27</v>
      </c>
      <c r="C9">
        <v>2020</v>
      </c>
      <c r="D9">
        <v>2</v>
      </c>
      <c r="E9" t="s">
        <v>63</v>
      </c>
      <c r="F9" t="s">
        <v>149</v>
      </c>
      <c r="G9" s="30">
        <v>43696</v>
      </c>
      <c r="H9" s="30">
        <v>43696</v>
      </c>
      <c r="I9">
        <v>7</v>
      </c>
      <c r="J9" t="s">
        <v>30</v>
      </c>
      <c r="L9" t="s">
        <v>76</v>
      </c>
      <c r="M9" t="s">
        <v>69</v>
      </c>
      <c r="P9" t="s">
        <v>26</v>
      </c>
      <c r="Q9" t="s">
        <v>34</v>
      </c>
      <c r="R9" t="s">
        <v>35</v>
      </c>
      <c r="W9">
        <v>-4504.97</v>
      </c>
      <c r="X9" t="s">
        <v>150</v>
      </c>
      <c r="Y9" t="s">
        <v>151</v>
      </c>
      <c r="Z9" t="s">
        <v>67</v>
      </c>
    </row>
    <row r="10" spans="1:27" x14ac:dyDescent="0.3">
      <c r="A10" t="s">
        <v>26</v>
      </c>
      <c r="B10" t="s">
        <v>27</v>
      </c>
      <c r="C10">
        <v>2020</v>
      </c>
      <c r="D10">
        <v>2</v>
      </c>
      <c r="E10" t="s">
        <v>63</v>
      </c>
      <c r="F10" t="s">
        <v>144</v>
      </c>
      <c r="G10" s="30">
        <v>43682</v>
      </c>
      <c r="H10" s="30">
        <v>43682</v>
      </c>
      <c r="I10">
        <v>15</v>
      </c>
      <c r="J10" t="s">
        <v>30</v>
      </c>
      <c r="L10" t="s">
        <v>76</v>
      </c>
      <c r="M10" t="s">
        <v>69</v>
      </c>
      <c r="P10" t="s">
        <v>26</v>
      </c>
      <c r="Q10" t="s">
        <v>34</v>
      </c>
      <c r="R10" t="s">
        <v>35</v>
      </c>
      <c r="W10">
        <v>-4501.46</v>
      </c>
      <c r="X10" t="s">
        <v>145</v>
      </c>
      <c r="Y10" t="s">
        <v>146</v>
      </c>
      <c r="Z10" t="s">
        <v>67</v>
      </c>
    </row>
    <row r="11" spans="1:27" x14ac:dyDescent="0.3">
      <c r="A11" t="s">
        <v>26</v>
      </c>
      <c r="B11" t="s">
        <v>27</v>
      </c>
      <c r="C11">
        <v>2020</v>
      </c>
      <c r="D11">
        <v>1</v>
      </c>
      <c r="E11" t="s">
        <v>63</v>
      </c>
      <c r="F11" t="s">
        <v>139</v>
      </c>
      <c r="G11" s="30">
        <v>43670</v>
      </c>
      <c r="H11" s="30">
        <v>43670</v>
      </c>
      <c r="I11">
        <v>76</v>
      </c>
      <c r="J11" t="s">
        <v>30</v>
      </c>
      <c r="L11" t="s">
        <v>76</v>
      </c>
      <c r="M11" t="s">
        <v>69</v>
      </c>
      <c r="P11" t="s">
        <v>26</v>
      </c>
      <c r="Q11" t="s">
        <v>34</v>
      </c>
      <c r="R11" t="s">
        <v>35</v>
      </c>
      <c r="W11">
        <v>-4504.99</v>
      </c>
      <c r="X11" t="s">
        <v>140</v>
      </c>
      <c r="Y11" t="s">
        <v>141</v>
      </c>
      <c r="Z11" t="s">
        <v>67</v>
      </c>
    </row>
    <row r="12" spans="1:27" x14ac:dyDescent="0.3">
      <c r="A12" t="s">
        <v>26</v>
      </c>
      <c r="B12" t="s">
        <v>27</v>
      </c>
      <c r="C12">
        <v>2020</v>
      </c>
      <c r="D12">
        <v>1</v>
      </c>
      <c r="E12" t="s">
        <v>63</v>
      </c>
      <c r="F12" t="s">
        <v>134</v>
      </c>
      <c r="G12" s="30">
        <v>43655</v>
      </c>
      <c r="H12" s="30">
        <v>43655</v>
      </c>
      <c r="I12">
        <v>28</v>
      </c>
      <c r="J12" t="s">
        <v>30</v>
      </c>
      <c r="L12" t="s">
        <v>76</v>
      </c>
      <c r="M12" t="s">
        <v>69</v>
      </c>
      <c r="P12" t="s">
        <v>26</v>
      </c>
      <c r="Q12" t="s">
        <v>34</v>
      </c>
      <c r="R12" t="s">
        <v>35</v>
      </c>
      <c r="W12">
        <v>-4475.3900000000003</v>
      </c>
      <c r="X12" t="s">
        <v>135</v>
      </c>
      <c r="Y12" t="s">
        <v>136</v>
      </c>
      <c r="Z12" t="s">
        <v>67</v>
      </c>
    </row>
    <row r="13" spans="1:27" x14ac:dyDescent="0.3">
      <c r="A13" t="s">
        <v>26</v>
      </c>
      <c r="B13" t="s">
        <v>27</v>
      </c>
      <c r="C13">
        <v>2019</v>
      </c>
      <c r="D13">
        <v>12</v>
      </c>
      <c r="E13" t="s">
        <v>63</v>
      </c>
      <c r="F13" t="s">
        <v>129</v>
      </c>
      <c r="G13" s="30">
        <v>43633</v>
      </c>
      <c r="H13" s="30">
        <v>43633</v>
      </c>
      <c r="I13">
        <v>63</v>
      </c>
      <c r="J13" t="s">
        <v>30</v>
      </c>
      <c r="L13" t="s">
        <v>76</v>
      </c>
      <c r="M13" t="s">
        <v>69</v>
      </c>
      <c r="P13" t="s">
        <v>26</v>
      </c>
      <c r="Q13" t="s">
        <v>34</v>
      </c>
      <c r="R13" t="s">
        <v>35</v>
      </c>
      <c r="W13">
        <v>-4307.22</v>
      </c>
      <c r="X13" t="s">
        <v>130</v>
      </c>
      <c r="Y13" t="s">
        <v>131</v>
      </c>
      <c r="Z13" t="s">
        <v>67</v>
      </c>
    </row>
    <row r="14" spans="1:27" x14ac:dyDescent="0.3">
      <c r="A14" t="s">
        <v>26</v>
      </c>
      <c r="B14" t="s">
        <v>27</v>
      </c>
      <c r="C14">
        <v>2019</v>
      </c>
      <c r="D14">
        <v>12</v>
      </c>
      <c r="E14" t="s">
        <v>63</v>
      </c>
      <c r="F14" t="s">
        <v>124</v>
      </c>
      <c r="G14" s="30">
        <v>43621</v>
      </c>
      <c r="H14" s="30">
        <v>43621</v>
      </c>
      <c r="I14">
        <v>2</v>
      </c>
      <c r="J14" t="s">
        <v>30</v>
      </c>
      <c r="L14" t="s">
        <v>76</v>
      </c>
      <c r="M14" t="s">
        <v>69</v>
      </c>
      <c r="P14" t="s">
        <v>26</v>
      </c>
      <c r="Q14" t="s">
        <v>34</v>
      </c>
      <c r="R14" t="s">
        <v>35</v>
      </c>
      <c r="W14">
        <v>-3945.18</v>
      </c>
      <c r="X14" t="s">
        <v>125</v>
      </c>
      <c r="Y14" t="s">
        <v>126</v>
      </c>
      <c r="Z14" t="s">
        <v>67</v>
      </c>
    </row>
    <row r="15" spans="1:27" x14ac:dyDescent="0.3">
      <c r="A15" t="s">
        <v>26</v>
      </c>
      <c r="B15" t="s">
        <v>27</v>
      </c>
      <c r="C15">
        <v>2019</v>
      </c>
      <c r="D15">
        <v>11</v>
      </c>
      <c r="E15" t="s">
        <v>63</v>
      </c>
      <c r="F15" t="s">
        <v>119</v>
      </c>
      <c r="G15" s="30">
        <v>43607</v>
      </c>
      <c r="H15" s="30">
        <v>43607</v>
      </c>
      <c r="I15">
        <v>15</v>
      </c>
      <c r="J15" t="s">
        <v>30</v>
      </c>
      <c r="L15" t="s">
        <v>76</v>
      </c>
      <c r="M15" t="s">
        <v>69</v>
      </c>
      <c r="P15" t="s">
        <v>26</v>
      </c>
      <c r="Q15" t="s">
        <v>34</v>
      </c>
      <c r="R15" t="s">
        <v>35</v>
      </c>
      <c r="W15">
        <v>-3947.85</v>
      </c>
      <c r="X15" t="s">
        <v>120</v>
      </c>
      <c r="Y15" t="s">
        <v>121</v>
      </c>
      <c r="Z15" t="s">
        <v>67</v>
      </c>
    </row>
    <row r="16" spans="1:27" x14ac:dyDescent="0.3">
      <c r="A16" t="s">
        <v>26</v>
      </c>
      <c r="B16" t="s">
        <v>27</v>
      </c>
      <c r="C16">
        <v>2019</v>
      </c>
      <c r="D16">
        <v>11</v>
      </c>
      <c r="E16" t="s">
        <v>63</v>
      </c>
      <c r="F16" t="s">
        <v>114</v>
      </c>
      <c r="G16" s="30">
        <v>43591</v>
      </c>
      <c r="H16" s="30">
        <v>43591</v>
      </c>
      <c r="I16">
        <v>12</v>
      </c>
      <c r="J16" t="s">
        <v>30</v>
      </c>
      <c r="L16" t="s">
        <v>76</v>
      </c>
      <c r="M16" t="s">
        <v>69</v>
      </c>
      <c r="P16" t="s">
        <v>26</v>
      </c>
      <c r="Q16" t="s">
        <v>34</v>
      </c>
      <c r="R16" t="s">
        <v>35</v>
      </c>
      <c r="W16">
        <v>-3945.16</v>
      </c>
      <c r="X16" t="s">
        <v>115</v>
      </c>
      <c r="Y16" t="s">
        <v>116</v>
      </c>
      <c r="Z16" t="s">
        <v>67</v>
      </c>
    </row>
    <row r="17" spans="1:26" x14ac:dyDescent="0.3">
      <c r="A17" t="s">
        <v>26</v>
      </c>
      <c r="B17" t="s">
        <v>27</v>
      </c>
      <c r="C17">
        <v>2019</v>
      </c>
      <c r="D17">
        <v>10</v>
      </c>
      <c r="E17" t="s">
        <v>63</v>
      </c>
      <c r="F17" t="s">
        <v>109</v>
      </c>
      <c r="G17" s="30">
        <v>43574</v>
      </c>
      <c r="H17" s="30">
        <v>43574</v>
      </c>
      <c r="I17">
        <v>14</v>
      </c>
      <c r="J17" t="s">
        <v>30</v>
      </c>
      <c r="L17" t="s">
        <v>76</v>
      </c>
      <c r="M17" t="s">
        <v>69</v>
      </c>
      <c r="P17" t="s">
        <v>26</v>
      </c>
      <c r="Q17" t="s">
        <v>34</v>
      </c>
      <c r="R17" t="s">
        <v>35</v>
      </c>
      <c r="W17">
        <v>-3947.85</v>
      </c>
      <c r="X17" t="s">
        <v>110</v>
      </c>
      <c r="Y17" t="s">
        <v>111</v>
      </c>
      <c r="Z17" t="s">
        <v>67</v>
      </c>
    </row>
    <row r="18" spans="1:26" x14ac:dyDescent="0.3">
      <c r="A18" t="s">
        <v>26</v>
      </c>
      <c r="B18" t="s">
        <v>27</v>
      </c>
      <c r="C18">
        <v>2019</v>
      </c>
      <c r="D18">
        <v>10</v>
      </c>
      <c r="E18" t="s">
        <v>63</v>
      </c>
      <c r="F18" t="s">
        <v>106</v>
      </c>
      <c r="G18" s="30">
        <v>43571</v>
      </c>
      <c r="H18" s="30">
        <v>43571</v>
      </c>
      <c r="I18">
        <v>6</v>
      </c>
      <c r="J18" t="s">
        <v>30</v>
      </c>
      <c r="L18" t="s">
        <v>76</v>
      </c>
      <c r="M18" t="s">
        <v>69</v>
      </c>
      <c r="P18" t="s">
        <v>26</v>
      </c>
      <c r="Q18" t="s">
        <v>34</v>
      </c>
      <c r="R18" t="s">
        <v>35</v>
      </c>
      <c r="W18">
        <v>-5030.96</v>
      </c>
      <c r="X18" t="s">
        <v>107</v>
      </c>
      <c r="Y18" t="s">
        <v>108</v>
      </c>
      <c r="Z18" t="s">
        <v>67</v>
      </c>
    </row>
    <row r="19" spans="1:26" x14ac:dyDescent="0.3">
      <c r="A19" t="s">
        <v>26</v>
      </c>
      <c r="B19" t="s">
        <v>27</v>
      </c>
      <c r="C19">
        <v>2019</v>
      </c>
      <c r="D19">
        <v>10</v>
      </c>
      <c r="E19" t="s">
        <v>63</v>
      </c>
      <c r="F19" t="s">
        <v>101</v>
      </c>
      <c r="G19" s="30">
        <v>43558</v>
      </c>
      <c r="H19" s="30">
        <v>43559</v>
      </c>
      <c r="I19">
        <v>36</v>
      </c>
      <c r="J19" t="s">
        <v>30</v>
      </c>
      <c r="L19" t="s">
        <v>76</v>
      </c>
      <c r="M19" t="s">
        <v>69</v>
      </c>
      <c r="P19" t="s">
        <v>26</v>
      </c>
      <c r="Q19" t="s">
        <v>34</v>
      </c>
      <c r="R19" t="s">
        <v>35</v>
      </c>
      <c r="W19">
        <v>-3945.17</v>
      </c>
      <c r="X19" t="s">
        <v>102</v>
      </c>
      <c r="Y19" t="s">
        <v>103</v>
      </c>
      <c r="Z19" t="s">
        <v>67</v>
      </c>
    </row>
    <row r="20" spans="1:26" x14ac:dyDescent="0.3">
      <c r="A20" t="s">
        <v>26</v>
      </c>
      <c r="B20" t="s">
        <v>27</v>
      </c>
      <c r="C20">
        <v>2019</v>
      </c>
      <c r="D20">
        <v>9</v>
      </c>
      <c r="E20" t="s">
        <v>63</v>
      </c>
      <c r="F20" t="s">
        <v>85</v>
      </c>
      <c r="G20" s="30">
        <v>43543</v>
      </c>
      <c r="H20" s="30">
        <v>43543</v>
      </c>
      <c r="I20">
        <v>68</v>
      </c>
      <c r="J20" t="s">
        <v>30</v>
      </c>
      <c r="L20" t="s">
        <v>76</v>
      </c>
      <c r="M20" t="s">
        <v>69</v>
      </c>
      <c r="P20" t="s">
        <v>26</v>
      </c>
      <c r="Q20" t="s">
        <v>34</v>
      </c>
      <c r="R20" t="s">
        <v>35</v>
      </c>
      <c r="W20">
        <v>-3947.84</v>
      </c>
      <c r="X20" t="s">
        <v>86</v>
      </c>
      <c r="Y20" t="s">
        <v>87</v>
      </c>
      <c r="Z20" t="s">
        <v>67</v>
      </c>
    </row>
    <row r="21" spans="1:26" x14ac:dyDescent="0.3">
      <c r="A21" t="s">
        <v>26</v>
      </c>
      <c r="B21" t="s">
        <v>27</v>
      </c>
      <c r="C21">
        <v>2019</v>
      </c>
      <c r="D21">
        <v>9</v>
      </c>
      <c r="E21" t="s">
        <v>63</v>
      </c>
      <c r="F21" t="s">
        <v>82</v>
      </c>
      <c r="G21" s="30">
        <v>43536</v>
      </c>
      <c r="H21" s="30">
        <v>43536</v>
      </c>
      <c r="I21">
        <v>54</v>
      </c>
      <c r="J21" t="s">
        <v>30</v>
      </c>
      <c r="L21" t="s">
        <v>76</v>
      </c>
      <c r="M21" t="s">
        <v>69</v>
      </c>
      <c r="P21" t="s">
        <v>26</v>
      </c>
      <c r="Q21" t="s">
        <v>34</v>
      </c>
      <c r="R21" t="s">
        <v>35</v>
      </c>
      <c r="W21">
        <v>-3945.18</v>
      </c>
      <c r="X21" t="s">
        <v>83</v>
      </c>
      <c r="Y21" t="s">
        <v>84</v>
      </c>
      <c r="Z21" t="s">
        <v>67</v>
      </c>
    </row>
    <row r="22" spans="1:26" x14ac:dyDescent="0.3">
      <c r="A22" t="s">
        <v>26</v>
      </c>
      <c r="B22" t="s">
        <v>27</v>
      </c>
      <c r="C22">
        <v>2019</v>
      </c>
      <c r="D22">
        <v>9</v>
      </c>
      <c r="E22" t="s">
        <v>63</v>
      </c>
      <c r="F22" t="s">
        <v>77</v>
      </c>
      <c r="G22" s="30">
        <v>43529</v>
      </c>
      <c r="H22" s="30">
        <v>43529</v>
      </c>
      <c r="I22">
        <v>24</v>
      </c>
      <c r="J22" t="s">
        <v>30</v>
      </c>
      <c r="L22" t="s">
        <v>76</v>
      </c>
      <c r="M22" t="s">
        <v>69</v>
      </c>
      <c r="P22" t="s">
        <v>26</v>
      </c>
      <c r="Q22" t="s">
        <v>34</v>
      </c>
      <c r="R22" t="s">
        <v>35</v>
      </c>
      <c r="W22">
        <v>-3947.85</v>
      </c>
      <c r="X22" t="s">
        <v>78</v>
      </c>
      <c r="Y22" t="s">
        <v>79</v>
      </c>
      <c r="Z22" t="s">
        <v>67</v>
      </c>
    </row>
    <row r="23" spans="1:26" x14ac:dyDescent="0.3">
      <c r="A23" t="s">
        <v>26</v>
      </c>
      <c r="B23" t="s">
        <v>27</v>
      </c>
      <c r="C23">
        <v>2019</v>
      </c>
      <c r="D23">
        <v>8</v>
      </c>
      <c r="E23" t="s">
        <v>72</v>
      </c>
      <c r="F23" t="s">
        <v>73</v>
      </c>
      <c r="G23" s="30">
        <v>43522</v>
      </c>
      <c r="H23" s="30">
        <v>43523</v>
      </c>
      <c r="I23">
        <v>2</v>
      </c>
      <c r="J23" t="s">
        <v>30</v>
      </c>
      <c r="L23" t="s">
        <v>76</v>
      </c>
      <c r="M23" t="s">
        <v>69</v>
      </c>
      <c r="P23" t="s">
        <v>26</v>
      </c>
      <c r="Q23" t="s">
        <v>34</v>
      </c>
      <c r="R23" t="s">
        <v>35</v>
      </c>
      <c r="W23">
        <v>-27624.21</v>
      </c>
      <c r="Y23" t="s">
        <v>74</v>
      </c>
      <c r="Z23" t="s">
        <v>75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2"/>
  <sheetViews>
    <sheetView topLeftCell="Y297" workbookViewId="0">
      <selection activeCell="Y332" sqref="Y332"/>
    </sheetView>
  </sheetViews>
  <sheetFormatPr defaultColWidth="9.77734375" defaultRowHeight="14.4" x14ac:dyDescent="0.3"/>
  <cols>
    <col min="1" max="1" width="36.77734375" customWidth="1"/>
    <col min="2" max="2" width="25.33203125" customWidth="1"/>
    <col min="3" max="3" width="25.33203125" style="27" customWidth="1"/>
    <col min="4" max="4" width="39.109375" style="28" customWidth="1"/>
    <col min="5" max="5" width="32.21875" customWidth="1"/>
    <col min="6" max="6" width="25.33203125" customWidth="1"/>
    <col min="7" max="7" width="27.5546875" style="29" customWidth="1"/>
    <col min="8" max="8" width="92" style="30" customWidth="1"/>
    <col min="9" max="9" width="29.88671875" style="31" customWidth="1"/>
    <col min="10" max="10" width="13.77734375" customWidth="1"/>
    <col min="11" max="13" width="25.33203125" customWidth="1"/>
    <col min="14" max="14" width="92" customWidth="1"/>
    <col min="15" max="15" width="16.109375" customWidth="1"/>
    <col min="16" max="16" width="25.33203125" customWidth="1"/>
    <col min="17" max="18" width="36.77734375" customWidth="1"/>
    <col min="19" max="19" width="13.77734375" customWidth="1"/>
    <col min="20" max="20" width="20.6640625" customWidth="1"/>
    <col min="21" max="22" width="27.5546875" customWidth="1"/>
    <col min="23" max="23" width="66.6640625" style="32" customWidth="1"/>
    <col min="24" max="24" width="50.5546875" customWidth="1"/>
    <col min="25" max="25" width="71.33203125" customWidth="1"/>
    <col min="26" max="26" width="92" customWidth="1"/>
  </cols>
  <sheetData>
    <row r="1" spans="1:26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N1" s="14" t="s">
        <v>13</v>
      </c>
      <c r="O1" s="15" t="s">
        <v>14</v>
      </c>
      <c r="P1" s="16" t="s">
        <v>15</v>
      </c>
      <c r="Q1" s="17" t="s">
        <v>16</v>
      </c>
      <c r="R1" s="18" t="s">
        <v>17</v>
      </c>
      <c r="S1" s="19" t="s">
        <v>18</v>
      </c>
      <c r="T1" s="20" t="s">
        <v>19</v>
      </c>
      <c r="U1" s="21" t="s">
        <v>20</v>
      </c>
      <c r="V1" s="22" t="s">
        <v>21</v>
      </c>
      <c r="W1" s="23" t="s">
        <v>22</v>
      </c>
      <c r="X1" s="24" t="s">
        <v>23</v>
      </c>
      <c r="Y1" s="25" t="s">
        <v>24</v>
      </c>
      <c r="Z1" s="26" t="s">
        <v>25</v>
      </c>
    </row>
    <row r="2" spans="1:26" x14ac:dyDescent="0.3">
      <c r="A2" t="s">
        <v>26</v>
      </c>
      <c r="B2" t="s">
        <v>27</v>
      </c>
      <c r="C2" s="27">
        <v>2019</v>
      </c>
      <c r="D2" s="28">
        <v>4</v>
      </c>
      <c r="E2" t="s">
        <v>28</v>
      </c>
      <c r="F2" t="s">
        <v>29</v>
      </c>
      <c r="G2" s="29">
        <v>43399</v>
      </c>
      <c r="H2" s="30">
        <v>43400</v>
      </c>
      <c r="I2" s="31">
        <v>474</v>
      </c>
      <c r="J2" t="s">
        <v>30</v>
      </c>
      <c r="K2" t="s">
        <v>31</v>
      </c>
      <c r="L2" t="s">
        <v>32</v>
      </c>
      <c r="M2" t="s">
        <v>33</v>
      </c>
      <c r="P2" t="s">
        <v>26</v>
      </c>
      <c r="Q2" t="s">
        <v>34</v>
      </c>
      <c r="R2" t="s">
        <v>35</v>
      </c>
      <c r="W2" s="32">
        <v>2888.63</v>
      </c>
      <c r="X2" t="s">
        <v>36</v>
      </c>
      <c r="Y2" t="s">
        <v>37</v>
      </c>
      <c r="Z2" t="s">
        <v>38</v>
      </c>
    </row>
    <row r="3" spans="1:26" x14ac:dyDescent="0.3">
      <c r="A3" t="s">
        <v>26</v>
      </c>
      <c r="B3" t="s">
        <v>27</v>
      </c>
      <c r="C3" s="27">
        <v>2019</v>
      </c>
      <c r="D3" s="28">
        <v>4</v>
      </c>
      <c r="E3" t="s">
        <v>28</v>
      </c>
      <c r="F3" t="s">
        <v>29</v>
      </c>
      <c r="G3" s="29">
        <v>43399</v>
      </c>
      <c r="H3" s="30">
        <v>43400</v>
      </c>
      <c r="I3" s="31">
        <v>475</v>
      </c>
      <c r="J3" t="s">
        <v>30</v>
      </c>
      <c r="K3" t="s">
        <v>31</v>
      </c>
      <c r="L3" t="s">
        <v>39</v>
      </c>
      <c r="M3" t="s">
        <v>33</v>
      </c>
      <c r="P3" t="s">
        <v>26</v>
      </c>
      <c r="Q3" t="s">
        <v>34</v>
      </c>
      <c r="R3" t="s">
        <v>35</v>
      </c>
      <c r="W3" s="32">
        <v>390.54</v>
      </c>
      <c r="X3" t="s">
        <v>36</v>
      </c>
      <c r="Y3" t="s">
        <v>37</v>
      </c>
      <c r="Z3" t="s">
        <v>38</v>
      </c>
    </row>
    <row r="4" spans="1:26" x14ac:dyDescent="0.3">
      <c r="A4" t="s">
        <v>26</v>
      </c>
      <c r="B4" t="s">
        <v>27</v>
      </c>
      <c r="C4" s="27">
        <v>2019</v>
      </c>
      <c r="D4" s="28">
        <v>4</v>
      </c>
      <c r="E4" t="s">
        <v>28</v>
      </c>
      <c r="F4" t="s">
        <v>29</v>
      </c>
      <c r="G4" s="29">
        <v>43399</v>
      </c>
      <c r="H4" s="30">
        <v>43400</v>
      </c>
      <c r="I4" s="31">
        <v>476</v>
      </c>
      <c r="J4" t="s">
        <v>30</v>
      </c>
      <c r="K4" t="s">
        <v>31</v>
      </c>
      <c r="L4" t="s">
        <v>40</v>
      </c>
      <c r="M4" t="s">
        <v>33</v>
      </c>
      <c r="P4" t="s">
        <v>26</v>
      </c>
      <c r="Q4" t="s">
        <v>34</v>
      </c>
      <c r="R4" t="s">
        <v>35</v>
      </c>
      <c r="W4" s="32">
        <v>212.95</v>
      </c>
      <c r="X4" t="s">
        <v>36</v>
      </c>
      <c r="Y4" t="s">
        <v>37</v>
      </c>
      <c r="Z4" t="s">
        <v>38</v>
      </c>
    </row>
    <row r="5" spans="1:26" x14ac:dyDescent="0.3">
      <c r="A5" t="s">
        <v>26</v>
      </c>
      <c r="B5" t="s">
        <v>27</v>
      </c>
      <c r="C5" s="27">
        <v>2019</v>
      </c>
      <c r="D5" s="28">
        <v>4</v>
      </c>
      <c r="E5" t="s">
        <v>28</v>
      </c>
      <c r="F5" t="s">
        <v>29</v>
      </c>
      <c r="G5" s="29">
        <v>43399</v>
      </c>
      <c r="H5" s="30">
        <v>43400</v>
      </c>
      <c r="I5" s="31">
        <v>477</v>
      </c>
      <c r="J5" t="s">
        <v>30</v>
      </c>
      <c r="K5" t="s">
        <v>31</v>
      </c>
      <c r="L5" t="s">
        <v>41</v>
      </c>
      <c r="M5" t="s">
        <v>33</v>
      </c>
      <c r="P5" t="s">
        <v>26</v>
      </c>
      <c r="Q5" t="s">
        <v>34</v>
      </c>
      <c r="R5" t="s">
        <v>35</v>
      </c>
      <c r="W5" s="32">
        <v>37.840000000000003</v>
      </c>
      <c r="X5" t="s">
        <v>36</v>
      </c>
      <c r="Y5" t="s">
        <v>37</v>
      </c>
      <c r="Z5" t="s">
        <v>38</v>
      </c>
    </row>
    <row r="6" spans="1:26" x14ac:dyDescent="0.3">
      <c r="A6" t="s">
        <v>26</v>
      </c>
      <c r="B6" t="s">
        <v>27</v>
      </c>
      <c r="C6" s="27">
        <v>2019</v>
      </c>
      <c r="D6" s="28">
        <v>4</v>
      </c>
      <c r="E6" t="s">
        <v>28</v>
      </c>
      <c r="F6" t="s">
        <v>29</v>
      </c>
      <c r="G6" s="29">
        <v>43399</v>
      </c>
      <c r="H6" s="30">
        <v>43400</v>
      </c>
      <c r="I6" s="31">
        <v>478</v>
      </c>
      <c r="J6" t="s">
        <v>30</v>
      </c>
      <c r="K6" t="s">
        <v>31</v>
      </c>
      <c r="L6" t="s">
        <v>42</v>
      </c>
      <c r="M6" t="s">
        <v>33</v>
      </c>
      <c r="P6" t="s">
        <v>26</v>
      </c>
      <c r="Q6" t="s">
        <v>34</v>
      </c>
      <c r="R6" t="s">
        <v>35</v>
      </c>
      <c r="W6" s="32">
        <v>343.5</v>
      </c>
      <c r="X6" t="s">
        <v>36</v>
      </c>
      <c r="Y6" t="s">
        <v>37</v>
      </c>
      <c r="Z6" t="s">
        <v>38</v>
      </c>
    </row>
    <row r="7" spans="1:26" x14ac:dyDescent="0.3">
      <c r="A7" t="s">
        <v>26</v>
      </c>
      <c r="B7" t="s">
        <v>27</v>
      </c>
      <c r="C7" s="27">
        <v>2019</v>
      </c>
      <c r="D7" s="28">
        <v>4</v>
      </c>
      <c r="E7" t="s">
        <v>28</v>
      </c>
      <c r="F7" t="s">
        <v>29</v>
      </c>
      <c r="G7" s="29">
        <v>43399</v>
      </c>
      <c r="H7" s="30">
        <v>43400</v>
      </c>
      <c r="I7" s="31">
        <v>479</v>
      </c>
      <c r="J7" t="s">
        <v>30</v>
      </c>
      <c r="K7" t="s">
        <v>31</v>
      </c>
      <c r="L7" t="s">
        <v>43</v>
      </c>
      <c r="M7" t="s">
        <v>33</v>
      </c>
      <c r="P7" t="s">
        <v>26</v>
      </c>
      <c r="Q7" t="s">
        <v>34</v>
      </c>
      <c r="R7" t="s">
        <v>35</v>
      </c>
      <c r="W7" s="32">
        <v>33.799999999999997</v>
      </c>
      <c r="X7" t="s">
        <v>36</v>
      </c>
      <c r="Y7" t="s">
        <v>37</v>
      </c>
      <c r="Z7" t="s">
        <v>38</v>
      </c>
    </row>
    <row r="8" spans="1:26" x14ac:dyDescent="0.3">
      <c r="A8" t="s">
        <v>26</v>
      </c>
      <c r="B8" t="s">
        <v>27</v>
      </c>
      <c r="C8" s="27">
        <v>2019</v>
      </c>
      <c r="D8" s="28">
        <v>4</v>
      </c>
      <c r="E8" t="s">
        <v>28</v>
      </c>
      <c r="F8" t="s">
        <v>29</v>
      </c>
      <c r="G8" s="29">
        <v>43399</v>
      </c>
      <c r="H8" s="30">
        <v>43400</v>
      </c>
      <c r="I8" s="31">
        <v>480</v>
      </c>
      <c r="J8" t="s">
        <v>30</v>
      </c>
      <c r="K8" t="s">
        <v>31</v>
      </c>
      <c r="L8" t="s">
        <v>44</v>
      </c>
      <c r="M8" t="s">
        <v>33</v>
      </c>
      <c r="P8" t="s">
        <v>26</v>
      </c>
      <c r="Q8" t="s">
        <v>34</v>
      </c>
      <c r="R8" t="s">
        <v>35</v>
      </c>
      <c r="W8" s="32">
        <v>17.91</v>
      </c>
      <c r="X8" t="s">
        <v>36</v>
      </c>
      <c r="Y8" t="s">
        <v>37</v>
      </c>
      <c r="Z8" t="s">
        <v>38</v>
      </c>
    </row>
    <row r="9" spans="1:26" x14ac:dyDescent="0.3">
      <c r="A9" t="s">
        <v>26</v>
      </c>
      <c r="B9" t="s">
        <v>27</v>
      </c>
      <c r="C9" s="27">
        <v>2019</v>
      </c>
      <c r="D9" s="28">
        <v>4</v>
      </c>
      <c r="E9" t="s">
        <v>28</v>
      </c>
      <c r="F9" t="s">
        <v>29</v>
      </c>
      <c r="G9" s="29">
        <v>43399</v>
      </c>
      <c r="H9" s="30">
        <v>43400</v>
      </c>
      <c r="I9" s="31">
        <v>481</v>
      </c>
      <c r="J9" t="s">
        <v>30</v>
      </c>
      <c r="K9" t="s">
        <v>31</v>
      </c>
      <c r="L9" t="s">
        <v>45</v>
      </c>
      <c r="M9" t="s">
        <v>33</v>
      </c>
      <c r="P9" t="s">
        <v>26</v>
      </c>
      <c r="Q9" t="s">
        <v>34</v>
      </c>
      <c r="R9" t="s">
        <v>35</v>
      </c>
      <c r="W9" s="32">
        <v>20</v>
      </c>
      <c r="X9" t="s">
        <v>36</v>
      </c>
      <c r="Y9" t="s">
        <v>37</v>
      </c>
      <c r="Z9" t="s">
        <v>38</v>
      </c>
    </row>
    <row r="10" spans="1:26" x14ac:dyDescent="0.3">
      <c r="A10" t="s">
        <v>26</v>
      </c>
      <c r="B10" t="s">
        <v>27</v>
      </c>
      <c r="C10" s="27">
        <v>2019</v>
      </c>
      <c r="D10" s="28">
        <v>4</v>
      </c>
      <c r="E10" t="s">
        <v>28</v>
      </c>
      <c r="F10" t="s">
        <v>29</v>
      </c>
      <c r="G10" s="29">
        <v>43399</v>
      </c>
      <c r="H10" s="30">
        <v>43400</v>
      </c>
      <c r="I10" s="31">
        <v>590</v>
      </c>
      <c r="J10" t="s">
        <v>30</v>
      </c>
      <c r="L10" t="s">
        <v>46</v>
      </c>
      <c r="M10" t="s">
        <v>47</v>
      </c>
      <c r="Q10" t="s">
        <v>34</v>
      </c>
      <c r="W10" s="32">
        <v>-3945.17</v>
      </c>
      <c r="Y10" t="s">
        <v>48</v>
      </c>
      <c r="Z10" t="s">
        <v>38</v>
      </c>
    </row>
    <row r="11" spans="1:26" x14ac:dyDescent="0.3">
      <c r="A11" t="s">
        <v>26</v>
      </c>
      <c r="B11" t="s">
        <v>27</v>
      </c>
      <c r="C11" s="27">
        <v>2019</v>
      </c>
      <c r="D11" s="28">
        <v>5</v>
      </c>
      <c r="E11" t="s">
        <v>28</v>
      </c>
      <c r="F11" t="s">
        <v>49</v>
      </c>
      <c r="G11" s="29">
        <v>43413</v>
      </c>
      <c r="H11" s="30">
        <v>43414</v>
      </c>
      <c r="I11" s="31">
        <v>449</v>
      </c>
      <c r="J11" t="s">
        <v>30</v>
      </c>
      <c r="K11" t="s">
        <v>31</v>
      </c>
      <c r="L11" t="s">
        <v>32</v>
      </c>
      <c r="M11" t="s">
        <v>33</v>
      </c>
      <c r="P11" t="s">
        <v>26</v>
      </c>
      <c r="Q11" t="s">
        <v>34</v>
      </c>
      <c r="R11" t="s">
        <v>35</v>
      </c>
      <c r="W11" s="32">
        <v>2888.63</v>
      </c>
      <c r="X11" t="s">
        <v>36</v>
      </c>
      <c r="Y11" t="s">
        <v>50</v>
      </c>
      <c r="Z11" t="s">
        <v>38</v>
      </c>
    </row>
    <row r="12" spans="1:26" x14ac:dyDescent="0.3">
      <c r="A12" t="s">
        <v>26</v>
      </c>
      <c r="B12" t="s">
        <v>27</v>
      </c>
      <c r="C12" s="27">
        <v>2019</v>
      </c>
      <c r="D12" s="28">
        <v>5</v>
      </c>
      <c r="E12" t="s">
        <v>28</v>
      </c>
      <c r="F12" t="s">
        <v>49</v>
      </c>
      <c r="G12" s="29">
        <v>43413</v>
      </c>
      <c r="H12" s="30">
        <v>43414</v>
      </c>
      <c r="I12" s="31">
        <v>450</v>
      </c>
      <c r="J12" t="s">
        <v>30</v>
      </c>
      <c r="K12" t="s">
        <v>31</v>
      </c>
      <c r="L12" t="s">
        <v>39</v>
      </c>
      <c r="M12" t="s">
        <v>33</v>
      </c>
      <c r="P12" t="s">
        <v>26</v>
      </c>
      <c r="Q12" t="s">
        <v>34</v>
      </c>
      <c r="R12" t="s">
        <v>35</v>
      </c>
      <c r="W12" s="32">
        <v>390.54</v>
      </c>
      <c r="X12" t="s">
        <v>36</v>
      </c>
      <c r="Y12" t="s">
        <v>50</v>
      </c>
      <c r="Z12" t="s">
        <v>38</v>
      </c>
    </row>
    <row r="13" spans="1:26" x14ac:dyDescent="0.3">
      <c r="A13" t="s">
        <v>26</v>
      </c>
      <c r="B13" t="s">
        <v>27</v>
      </c>
      <c r="C13" s="27">
        <v>2019</v>
      </c>
      <c r="D13" s="28">
        <v>5</v>
      </c>
      <c r="E13" t="s">
        <v>28</v>
      </c>
      <c r="F13" t="s">
        <v>49</v>
      </c>
      <c r="G13" s="29">
        <v>43413</v>
      </c>
      <c r="H13" s="30">
        <v>43414</v>
      </c>
      <c r="I13" s="31">
        <v>451</v>
      </c>
      <c r="J13" t="s">
        <v>30</v>
      </c>
      <c r="K13" t="s">
        <v>31</v>
      </c>
      <c r="L13" t="s">
        <v>40</v>
      </c>
      <c r="M13" t="s">
        <v>33</v>
      </c>
      <c r="P13" t="s">
        <v>26</v>
      </c>
      <c r="Q13" t="s">
        <v>34</v>
      </c>
      <c r="R13" t="s">
        <v>35</v>
      </c>
      <c r="W13" s="32">
        <v>215.63</v>
      </c>
      <c r="X13" t="s">
        <v>36</v>
      </c>
      <c r="Y13" t="s">
        <v>50</v>
      </c>
      <c r="Z13" t="s">
        <v>38</v>
      </c>
    </row>
    <row r="14" spans="1:26" x14ac:dyDescent="0.3">
      <c r="A14" t="s">
        <v>26</v>
      </c>
      <c r="B14" t="s">
        <v>27</v>
      </c>
      <c r="C14" s="27">
        <v>2019</v>
      </c>
      <c r="D14" s="28">
        <v>5</v>
      </c>
      <c r="E14" t="s">
        <v>28</v>
      </c>
      <c r="F14" t="s">
        <v>49</v>
      </c>
      <c r="G14" s="29">
        <v>43413</v>
      </c>
      <c r="H14" s="30">
        <v>43414</v>
      </c>
      <c r="I14" s="31">
        <v>452</v>
      </c>
      <c r="J14" t="s">
        <v>30</v>
      </c>
      <c r="K14" t="s">
        <v>31</v>
      </c>
      <c r="L14" t="s">
        <v>41</v>
      </c>
      <c r="M14" t="s">
        <v>33</v>
      </c>
      <c r="P14" t="s">
        <v>26</v>
      </c>
      <c r="Q14" t="s">
        <v>34</v>
      </c>
      <c r="R14" t="s">
        <v>35</v>
      </c>
      <c r="W14" s="32">
        <v>37.840000000000003</v>
      </c>
      <c r="X14" t="s">
        <v>36</v>
      </c>
      <c r="Y14" t="s">
        <v>50</v>
      </c>
      <c r="Z14" t="s">
        <v>38</v>
      </c>
    </row>
    <row r="15" spans="1:26" x14ac:dyDescent="0.3">
      <c r="A15" t="s">
        <v>26</v>
      </c>
      <c r="B15" t="s">
        <v>27</v>
      </c>
      <c r="C15" s="27">
        <v>2019</v>
      </c>
      <c r="D15" s="28">
        <v>5</v>
      </c>
      <c r="E15" t="s">
        <v>28</v>
      </c>
      <c r="F15" t="s">
        <v>49</v>
      </c>
      <c r="G15" s="29">
        <v>43413</v>
      </c>
      <c r="H15" s="30">
        <v>43414</v>
      </c>
      <c r="I15" s="31">
        <v>453</v>
      </c>
      <c r="J15" t="s">
        <v>30</v>
      </c>
      <c r="K15" t="s">
        <v>31</v>
      </c>
      <c r="L15" t="s">
        <v>42</v>
      </c>
      <c r="M15" t="s">
        <v>33</v>
      </c>
      <c r="P15" t="s">
        <v>26</v>
      </c>
      <c r="Q15" t="s">
        <v>34</v>
      </c>
      <c r="R15" t="s">
        <v>35</v>
      </c>
      <c r="W15" s="32">
        <v>343.5</v>
      </c>
      <c r="X15" t="s">
        <v>36</v>
      </c>
      <c r="Y15" t="s">
        <v>50</v>
      </c>
      <c r="Z15" t="s">
        <v>38</v>
      </c>
    </row>
    <row r="16" spans="1:26" x14ac:dyDescent="0.3">
      <c r="A16" t="s">
        <v>26</v>
      </c>
      <c r="B16" t="s">
        <v>27</v>
      </c>
      <c r="C16" s="27">
        <v>2019</v>
      </c>
      <c r="D16" s="28">
        <v>5</v>
      </c>
      <c r="E16" t="s">
        <v>28</v>
      </c>
      <c r="F16" t="s">
        <v>49</v>
      </c>
      <c r="G16" s="29">
        <v>43413</v>
      </c>
      <c r="H16" s="30">
        <v>43414</v>
      </c>
      <c r="I16" s="31">
        <v>454</v>
      </c>
      <c r="J16" t="s">
        <v>30</v>
      </c>
      <c r="K16" t="s">
        <v>31</v>
      </c>
      <c r="L16" t="s">
        <v>43</v>
      </c>
      <c r="M16" t="s">
        <v>33</v>
      </c>
      <c r="P16" t="s">
        <v>26</v>
      </c>
      <c r="Q16" t="s">
        <v>34</v>
      </c>
      <c r="R16" t="s">
        <v>35</v>
      </c>
      <c r="W16" s="32">
        <v>33.799999999999997</v>
      </c>
      <c r="X16" t="s">
        <v>36</v>
      </c>
      <c r="Y16" t="s">
        <v>50</v>
      </c>
      <c r="Z16" t="s">
        <v>38</v>
      </c>
    </row>
    <row r="17" spans="1:26" x14ac:dyDescent="0.3">
      <c r="A17" t="s">
        <v>26</v>
      </c>
      <c r="B17" t="s">
        <v>27</v>
      </c>
      <c r="C17" s="27">
        <v>2019</v>
      </c>
      <c r="D17" s="28">
        <v>5</v>
      </c>
      <c r="E17" t="s">
        <v>28</v>
      </c>
      <c r="F17" t="s">
        <v>49</v>
      </c>
      <c r="G17" s="29">
        <v>43413</v>
      </c>
      <c r="H17" s="30">
        <v>43414</v>
      </c>
      <c r="I17" s="31">
        <v>455</v>
      </c>
      <c r="J17" t="s">
        <v>30</v>
      </c>
      <c r="K17" t="s">
        <v>31</v>
      </c>
      <c r="L17" t="s">
        <v>44</v>
      </c>
      <c r="M17" t="s">
        <v>33</v>
      </c>
      <c r="P17" t="s">
        <v>26</v>
      </c>
      <c r="Q17" t="s">
        <v>34</v>
      </c>
      <c r="R17" t="s">
        <v>35</v>
      </c>
      <c r="W17" s="32">
        <v>17.91</v>
      </c>
      <c r="X17" t="s">
        <v>36</v>
      </c>
      <c r="Y17" t="s">
        <v>50</v>
      </c>
      <c r="Z17" t="s">
        <v>38</v>
      </c>
    </row>
    <row r="18" spans="1:26" x14ac:dyDescent="0.3">
      <c r="A18" t="s">
        <v>26</v>
      </c>
      <c r="B18" t="s">
        <v>27</v>
      </c>
      <c r="C18" s="27">
        <v>2019</v>
      </c>
      <c r="D18" s="28">
        <v>5</v>
      </c>
      <c r="E18" t="s">
        <v>28</v>
      </c>
      <c r="F18" t="s">
        <v>49</v>
      </c>
      <c r="G18" s="29">
        <v>43413</v>
      </c>
      <c r="H18" s="30">
        <v>43414</v>
      </c>
      <c r="I18" s="31">
        <v>456</v>
      </c>
      <c r="J18" t="s">
        <v>30</v>
      </c>
      <c r="K18" t="s">
        <v>31</v>
      </c>
      <c r="L18" t="s">
        <v>45</v>
      </c>
      <c r="M18" t="s">
        <v>33</v>
      </c>
      <c r="P18" t="s">
        <v>26</v>
      </c>
      <c r="Q18" t="s">
        <v>34</v>
      </c>
      <c r="R18" t="s">
        <v>35</v>
      </c>
      <c r="W18" s="32">
        <v>20</v>
      </c>
      <c r="X18" t="s">
        <v>36</v>
      </c>
      <c r="Y18" t="s">
        <v>50</v>
      </c>
      <c r="Z18" t="s">
        <v>38</v>
      </c>
    </row>
    <row r="19" spans="1:26" x14ac:dyDescent="0.3">
      <c r="A19" t="s">
        <v>26</v>
      </c>
      <c r="B19" t="s">
        <v>27</v>
      </c>
      <c r="C19" s="27">
        <v>2019</v>
      </c>
      <c r="D19" s="28">
        <v>5</v>
      </c>
      <c r="E19" t="s">
        <v>28</v>
      </c>
      <c r="F19" t="s">
        <v>49</v>
      </c>
      <c r="G19" s="29">
        <v>43413</v>
      </c>
      <c r="H19" s="30">
        <v>43414</v>
      </c>
      <c r="I19" s="31">
        <v>565</v>
      </c>
      <c r="J19" t="s">
        <v>30</v>
      </c>
      <c r="L19" t="s">
        <v>46</v>
      </c>
      <c r="M19" t="s">
        <v>47</v>
      </c>
      <c r="Q19" t="s">
        <v>34</v>
      </c>
      <c r="W19" s="32">
        <v>-3947.85</v>
      </c>
      <c r="Y19" t="s">
        <v>48</v>
      </c>
      <c r="Z19" t="s">
        <v>38</v>
      </c>
    </row>
    <row r="20" spans="1:26" x14ac:dyDescent="0.3">
      <c r="A20" t="s">
        <v>26</v>
      </c>
      <c r="B20" t="s">
        <v>27</v>
      </c>
      <c r="C20" s="27">
        <v>2019</v>
      </c>
      <c r="D20" s="28">
        <v>5</v>
      </c>
      <c r="E20" t="s">
        <v>28</v>
      </c>
      <c r="F20" t="s">
        <v>51</v>
      </c>
      <c r="G20" s="29">
        <v>43430</v>
      </c>
      <c r="H20" s="30">
        <v>43431</v>
      </c>
      <c r="I20" s="31">
        <v>449</v>
      </c>
      <c r="J20" t="s">
        <v>30</v>
      </c>
      <c r="K20" t="s">
        <v>31</v>
      </c>
      <c r="L20" t="s">
        <v>32</v>
      </c>
      <c r="M20" t="s">
        <v>33</v>
      </c>
      <c r="P20" t="s">
        <v>26</v>
      </c>
      <c r="Q20" t="s">
        <v>34</v>
      </c>
      <c r="R20" t="s">
        <v>35</v>
      </c>
      <c r="W20" s="32">
        <v>2888.63</v>
      </c>
      <c r="X20" t="s">
        <v>36</v>
      </c>
      <c r="Y20" t="s">
        <v>52</v>
      </c>
      <c r="Z20" t="s">
        <v>38</v>
      </c>
    </row>
    <row r="21" spans="1:26" x14ac:dyDescent="0.3">
      <c r="A21" t="s">
        <v>26</v>
      </c>
      <c r="B21" t="s">
        <v>27</v>
      </c>
      <c r="C21" s="27">
        <v>2019</v>
      </c>
      <c r="D21" s="28">
        <v>5</v>
      </c>
      <c r="E21" t="s">
        <v>28</v>
      </c>
      <c r="F21" t="s">
        <v>51</v>
      </c>
      <c r="G21" s="29">
        <v>43430</v>
      </c>
      <c r="H21" s="30">
        <v>43431</v>
      </c>
      <c r="I21" s="31">
        <v>450</v>
      </c>
      <c r="J21" t="s">
        <v>30</v>
      </c>
      <c r="K21" t="s">
        <v>31</v>
      </c>
      <c r="L21" t="s">
        <v>39</v>
      </c>
      <c r="M21" t="s">
        <v>33</v>
      </c>
      <c r="P21" t="s">
        <v>26</v>
      </c>
      <c r="Q21" t="s">
        <v>34</v>
      </c>
      <c r="R21" t="s">
        <v>35</v>
      </c>
      <c r="W21" s="32">
        <v>390.54</v>
      </c>
      <c r="X21" t="s">
        <v>36</v>
      </c>
      <c r="Y21" t="s">
        <v>52</v>
      </c>
      <c r="Z21" t="s">
        <v>38</v>
      </c>
    </row>
    <row r="22" spans="1:26" x14ac:dyDescent="0.3">
      <c r="A22" t="s">
        <v>26</v>
      </c>
      <c r="B22" t="s">
        <v>27</v>
      </c>
      <c r="C22" s="27">
        <v>2019</v>
      </c>
      <c r="D22" s="28">
        <v>5</v>
      </c>
      <c r="E22" t="s">
        <v>28</v>
      </c>
      <c r="F22" t="s">
        <v>51</v>
      </c>
      <c r="G22" s="29">
        <v>43430</v>
      </c>
      <c r="H22" s="30">
        <v>43431</v>
      </c>
      <c r="I22" s="31">
        <v>451</v>
      </c>
      <c r="J22" t="s">
        <v>30</v>
      </c>
      <c r="K22" t="s">
        <v>31</v>
      </c>
      <c r="L22" t="s">
        <v>40</v>
      </c>
      <c r="M22" t="s">
        <v>33</v>
      </c>
      <c r="P22" t="s">
        <v>26</v>
      </c>
      <c r="Q22" t="s">
        <v>34</v>
      </c>
      <c r="R22" t="s">
        <v>35</v>
      </c>
      <c r="W22" s="32">
        <v>212.95</v>
      </c>
      <c r="X22" t="s">
        <v>36</v>
      </c>
      <c r="Y22" t="s">
        <v>52</v>
      </c>
      <c r="Z22" t="s">
        <v>38</v>
      </c>
    </row>
    <row r="23" spans="1:26" x14ac:dyDescent="0.3">
      <c r="A23" t="s">
        <v>26</v>
      </c>
      <c r="B23" t="s">
        <v>27</v>
      </c>
      <c r="C23" s="27">
        <v>2019</v>
      </c>
      <c r="D23" s="28">
        <v>5</v>
      </c>
      <c r="E23" t="s">
        <v>28</v>
      </c>
      <c r="F23" t="s">
        <v>51</v>
      </c>
      <c r="G23" s="29">
        <v>43430</v>
      </c>
      <c r="H23" s="30">
        <v>43431</v>
      </c>
      <c r="I23" s="31">
        <v>452</v>
      </c>
      <c r="J23" t="s">
        <v>30</v>
      </c>
      <c r="K23" t="s">
        <v>31</v>
      </c>
      <c r="L23" t="s">
        <v>41</v>
      </c>
      <c r="M23" t="s">
        <v>33</v>
      </c>
      <c r="P23" t="s">
        <v>26</v>
      </c>
      <c r="Q23" t="s">
        <v>34</v>
      </c>
      <c r="R23" t="s">
        <v>35</v>
      </c>
      <c r="W23" s="32">
        <v>37.840000000000003</v>
      </c>
      <c r="X23" t="s">
        <v>36</v>
      </c>
      <c r="Y23" t="s">
        <v>52</v>
      </c>
      <c r="Z23" t="s">
        <v>38</v>
      </c>
    </row>
    <row r="24" spans="1:26" x14ac:dyDescent="0.3">
      <c r="A24" t="s">
        <v>26</v>
      </c>
      <c r="B24" t="s">
        <v>27</v>
      </c>
      <c r="C24" s="27">
        <v>2019</v>
      </c>
      <c r="D24" s="28">
        <v>5</v>
      </c>
      <c r="E24" t="s">
        <v>28</v>
      </c>
      <c r="F24" t="s">
        <v>51</v>
      </c>
      <c r="G24" s="29">
        <v>43430</v>
      </c>
      <c r="H24" s="30">
        <v>43431</v>
      </c>
      <c r="I24" s="31">
        <v>453</v>
      </c>
      <c r="J24" t="s">
        <v>30</v>
      </c>
      <c r="K24" t="s">
        <v>31</v>
      </c>
      <c r="L24" t="s">
        <v>42</v>
      </c>
      <c r="M24" t="s">
        <v>33</v>
      </c>
      <c r="P24" t="s">
        <v>26</v>
      </c>
      <c r="Q24" t="s">
        <v>34</v>
      </c>
      <c r="R24" t="s">
        <v>35</v>
      </c>
      <c r="W24" s="32">
        <v>343.5</v>
      </c>
      <c r="X24" t="s">
        <v>36</v>
      </c>
      <c r="Y24" t="s">
        <v>52</v>
      </c>
      <c r="Z24" t="s">
        <v>38</v>
      </c>
    </row>
    <row r="25" spans="1:26" x14ac:dyDescent="0.3">
      <c r="A25" t="s">
        <v>26</v>
      </c>
      <c r="B25" t="s">
        <v>27</v>
      </c>
      <c r="C25" s="27">
        <v>2019</v>
      </c>
      <c r="D25" s="28">
        <v>5</v>
      </c>
      <c r="E25" t="s">
        <v>28</v>
      </c>
      <c r="F25" t="s">
        <v>51</v>
      </c>
      <c r="G25" s="29">
        <v>43430</v>
      </c>
      <c r="H25" s="30">
        <v>43431</v>
      </c>
      <c r="I25" s="31">
        <v>454</v>
      </c>
      <c r="J25" t="s">
        <v>30</v>
      </c>
      <c r="K25" t="s">
        <v>31</v>
      </c>
      <c r="L25" t="s">
        <v>43</v>
      </c>
      <c r="M25" t="s">
        <v>33</v>
      </c>
      <c r="P25" t="s">
        <v>26</v>
      </c>
      <c r="Q25" t="s">
        <v>34</v>
      </c>
      <c r="R25" t="s">
        <v>35</v>
      </c>
      <c r="W25" s="32">
        <v>33.799999999999997</v>
      </c>
      <c r="X25" t="s">
        <v>36</v>
      </c>
      <c r="Y25" t="s">
        <v>52</v>
      </c>
      <c r="Z25" t="s">
        <v>38</v>
      </c>
    </row>
    <row r="26" spans="1:26" x14ac:dyDescent="0.3">
      <c r="A26" t="s">
        <v>26</v>
      </c>
      <c r="B26" t="s">
        <v>27</v>
      </c>
      <c r="C26" s="27">
        <v>2019</v>
      </c>
      <c r="D26" s="28">
        <v>5</v>
      </c>
      <c r="E26" t="s">
        <v>28</v>
      </c>
      <c r="F26" t="s">
        <v>51</v>
      </c>
      <c r="G26" s="29">
        <v>43430</v>
      </c>
      <c r="H26" s="30">
        <v>43431</v>
      </c>
      <c r="I26" s="31">
        <v>455</v>
      </c>
      <c r="J26" t="s">
        <v>30</v>
      </c>
      <c r="K26" t="s">
        <v>31</v>
      </c>
      <c r="L26" t="s">
        <v>44</v>
      </c>
      <c r="M26" t="s">
        <v>33</v>
      </c>
      <c r="P26" t="s">
        <v>26</v>
      </c>
      <c r="Q26" t="s">
        <v>34</v>
      </c>
      <c r="R26" t="s">
        <v>35</v>
      </c>
      <c r="W26" s="32">
        <v>17.91</v>
      </c>
      <c r="X26" t="s">
        <v>36</v>
      </c>
      <c r="Y26" t="s">
        <v>52</v>
      </c>
      <c r="Z26" t="s">
        <v>38</v>
      </c>
    </row>
    <row r="27" spans="1:26" x14ac:dyDescent="0.3">
      <c r="A27" t="s">
        <v>26</v>
      </c>
      <c r="B27" t="s">
        <v>27</v>
      </c>
      <c r="C27" s="27">
        <v>2019</v>
      </c>
      <c r="D27" s="28">
        <v>5</v>
      </c>
      <c r="E27" t="s">
        <v>28</v>
      </c>
      <c r="F27" t="s">
        <v>51</v>
      </c>
      <c r="G27" s="29">
        <v>43430</v>
      </c>
      <c r="H27" s="30">
        <v>43431</v>
      </c>
      <c r="I27" s="31">
        <v>456</v>
      </c>
      <c r="J27" t="s">
        <v>30</v>
      </c>
      <c r="K27" t="s">
        <v>31</v>
      </c>
      <c r="L27" t="s">
        <v>45</v>
      </c>
      <c r="M27" t="s">
        <v>33</v>
      </c>
      <c r="P27" t="s">
        <v>26</v>
      </c>
      <c r="Q27" t="s">
        <v>34</v>
      </c>
      <c r="R27" t="s">
        <v>35</v>
      </c>
      <c r="W27" s="32">
        <v>20</v>
      </c>
      <c r="X27" t="s">
        <v>36</v>
      </c>
      <c r="Y27" t="s">
        <v>52</v>
      </c>
      <c r="Z27" t="s">
        <v>38</v>
      </c>
    </row>
    <row r="28" spans="1:26" x14ac:dyDescent="0.3">
      <c r="A28" t="s">
        <v>26</v>
      </c>
      <c r="B28" t="s">
        <v>27</v>
      </c>
      <c r="C28" s="27">
        <v>2019</v>
      </c>
      <c r="D28" s="28">
        <v>5</v>
      </c>
      <c r="E28" t="s">
        <v>28</v>
      </c>
      <c r="F28" t="s">
        <v>51</v>
      </c>
      <c r="G28" s="29">
        <v>43430</v>
      </c>
      <c r="H28" s="30">
        <v>43431</v>
      </c>
      <c r="I28" s="31">
        <v>573</v>
      </c>
      <c r="J28" t="s">
        <v>30</v>
      </c>
      <c r="L28" t="s">
        <v>46</v>
      </c>
      <c r="M28" t="s">
        <v>47</v>
      </c>
      <c r="Q28" t="s">
        <v>34</v>
      </c>
      <c r="W28" s="32">
        <v>-3945.17</v>
      </c>
      <c r="Y28" t="s">
        <v>48</v>
      </c>
      <c r="Z28" t="s">
        <v>38</v>
      </c>
    </row>
    <row r="29" spans="1:26" x14ac:dyDescent="0.3">
      <c r="A29" t="s">
        <v>26</v>
      </c>
      <c r="B29" t="s">
        <v>27</v>
      </c>
      <c r="C29" s="27">
        <v>2019</v>
      </c>
      <c r="D29" s="28">
        <v>6</v>
      </c>
      <c r="E29" t="s">
        <v>28</v>
      </c>
      <c r="F29" t="s">
        <v>53</v>
      </c>
      <c r="G29" s="29">
        <v>43444</v>
      </c>
      <c r="H29" s="30">
        <v>43445</v>
      </c>
      <c r="I29" s="31">
        <v>440</v>
      </c>
      <c r="J29" t="s">
        <v>30</v>
      </c>
      <c r="K29" t="s">
        <v>31</v>
      </c>
      <c r="L29" t="s">
        <v>32</v>
      </c>
      <c r="M29" t="s">
        <v>33</v>
      </c>
      <c r="P29" t="s">
        <v>26</v>
      </c>
      <c r="Q29" t="s">
        <v>34</v>
      </c>
      <c r="R29" t="s">
        <v>35</v>
      </c>
      <c r="W29" s="32">
        <v>2888.63</v>
      </c>
      <c r="X29" t="s">
        <v>36</v>
      </c>
      <c r="Y29" t="s">
        <v>54</v>
      </c>
      <c r="Z29" t="s">
        <v>38</v>
      </c>
    </row>
    <row r="30" spans="1:26" x14ac:dyDescent="0.3">
      <c r="A30" t="s">
        <v>26</v>
      </c>
      <c r="B30" t="s">
        <v>27</v>
      </c>
      <c r="C30" s="27">
        <v>2019</v>
      </c>
      <c r="D30" s="28">
        <v>6</v>
      </c>
      <c r="E30" t="s">
        <v>28</v>
      </c>
      <c r="F30" t="s">
        <v>53</v>
      </c>
      <c r="G30" s="29">
        <v>43444</v>
      </c>
      <c r="H30" s="30">
        <v>43445</v>
      </c>
      <c r="I30" s="31">
        <v>441</v>
      </c>
      <c r="J30" t="s">
        <v>30</v>
      </c>
      <c r="K30" t="s">
        <v>31</v>
      </c>
      <c r="L30" t="s">
        <v>39</v>
      </c>
      <c r="M30" t="s">
        <v>33</v>
      </c>
      <c r="P30" t="s">
        <v>26</v>
      </c>
      <c r="Q30" t="s">
        <v>34</v>
      </c>
      <c r="R30" t="s">
        <v>35</v>
      </c>
      <c r="W30" s="32">
        <v>390.54</v>
      </c>
      <c r="X30" t="s">
        <v>36</v>
      </c>
      <c r="Y30" t="s">
        <v>54</v>
      </c>
      <c r="Z30" t="s">
        <v>38</v>
      </c>
    </row>
    <row r="31" spans="1:26" x14ac:dyDescent="0.3">
      <c r="A31" t="s">
        <v>26</v>
      </c>
      <c r="B31" t="s">
        <v>27</v>
      </c>
      <c r="C31" s="27">
        <v>2019</v>
      </c>
      <c r="D31" s="28">
        <v>6</v>
      </c>
      <c r="E31" t="s">
        <v>28</v>
      </c>
      <c r="F31" t="s">
        <v>53</v>
      </c>
      <c r="G31" s="29">
        <v>43444</v>
      </c>
      <c r="H31" s="30">
        <v>43445</v>
      </c>
      <c r="I31" s="31">
        <v>442</v>
      </c>
      <c r="J31" t="s">
        <v>30</v>
      </c>
      <c r="K31" t="s">
        <v>31</v>
      </c>
      <c r="L31" t="s">
        <v>40</v>
      </c>
      <c r="M31" t="s">
        <v>33</v>
      </c>
      <c r="P31" t="s">
        <v>26</v>
      </c>
      <c r="Q31" t="s">
        <v>34</v>
      </c>
      <c r="R31" t="s">
        <v>35</v>
      </c>
      <c r="W31" s="32">
        <v>215.62</v>
      </c>
      <c r="X31" t="s">
        <v>36</v>
      </c>
      <c r="Y31" t="s">
        <v>54</v>
      </c>
      <c r="Z31" t="s">
        <v>38</v>
      </c>
    </row>
    <row r="32" spans="1:26" x14ac:dyDescent="0.3">
      <c r="A32" t="s">
        <v>26</v>
      </c>
      <c r="B32" t="s">
        <v>27</v>
      </c>
      <c r="C32" s="27">
        <v>2019</v>
      </c>
      <c r="D32" s="28">
        <v>6</v>
      </c>
      <c r="E32" t="s">
        <v>28</v>
      </c>
      <c r="F32" t="s">
        <v>53</v>
      </c>
      <c r="G32" s="29">
        <v>43444</v>
      </c>
      <c r="H32" s="30">
        <v>43445</v>
      </c>
      <c r="I32" s="31">
        <v>443</v>
      </c>
      <c r="J32" t="s">
        <v>30</v>
      </c>
      <c r="K32" t="s">
        <v>31</v>
      </c>
      <c r="L32" t="s">
        <v>41</v>
      </c>
      <c r="M32" t="s">
        <v>33</v>
      </c>
      <c r="P32" t="s">
        <v>26</v>
      </c>
      <c r="Q32" t="s">
        <v>34</v>
      </c>
      <c r="R32" t="s">
        <v>35</v>
      </c>
      <c r="W32" s="32">
        <v>37.840000000000003</v>
      </c>
      <c r="X32" t="s">
        <v>36</v>
      </c>
      <c r="Y32" t="s">
        <v>54</v>
      </c>
      <c r="Z32" t="s">
        <v>38</v>
      </c>
    </row>
    <row r="33" spans="1:26" x14ac:dyDescent="0.3">
      <c r="A33" t="s">
        <v>26</v>
      </c>
      <c r="B33" t="s">
        <v>27</v>
      </c>
      <c r="C33" s="27">
        <v>2019</v>
      </c>
      <c r="D33" s="28">
        <v>6</v>
      </c>
      <c r="E33" t="s">
        <v>28</v>
      </c>
      <c r="F33" t="s">
        <v>53</v>
      </c>
      <c r="G33" s="29">
        <v>43444</v>
      </c>
      <c r="H33" s="30">
        <v>43445</v>
      </c>
      <c r="I33" s="31">
        <v>444</v>
      </c>
      <c r="J33" t="s">
        <v>30</v>
      </c>
      <c r="K33" t="s">
        <v>31</v>
      </c>
      <c r="L33" t="s">
        <v>42</v>
      </c>
      <c r="M33" t="s">
        <v>33</v>
      </c>
      <c r="P33" t="s">
        <v>26</v>
      </c>
      <c r="Q33" t="s">
        <v>34</v>
      </c>
      <c r="R33" t="s">
        <v>35</v>
      </c>
      <c r="W33" s="32">
        <v>343.5</v>
      </c>
      <c r="X33" t="s">
        <v>36</v>
      </c>
      <c r="Y33" t="s">
        <v>54</v>
      </c>
      <c r="Z33" t="s">
        <v>38</v>
      </c>
    </row>
    <row r="34" spans="1:26" x14ac:dyDescent="0.3">
      <c r="A34" t="s">
        <v>26</v>
      </c>
      <c r="B34" t="s">
        <v>27</v>
      </c>
      <c r="C34" s="27">
        <v>2019</v>
      </c>
      <c r="D34" s="28">
        <v>6</v>
      </c>
      <c r="E34" t="s">
        <v>28</v>
      </c>
      <c r="F34" t="s">
        <v>53</v>
      </c>
      <c r="G34" s="29">
        <v>43444</v>
      </c>
      <c r="H34" s="30">
        <v>43445</v>
      </c>
      <c r="I34" s="31">
        <v>445</v>
      </c>
      <c r="J34" t="s">
        <v>30</v>
      </c>
      <c r="K34" t="s">
        <v>31</v>
      </c>
      <c r="L34" t="s">
        <v>43</v>
      </c>
      <c r="M34" t="s">
        <v>33</v>
      </c>
      <c r="P34" t="s">
        <v>26</v>
      </c>
      <c r="Q34" t="s">
        <v>34</v>
      </c>
      <c r="R34" t="s">
        <v>35</v>
      </c>
      <c r="W34" s="32">
        <v>33.799999999999997</v>
      </c>
      <c r="X34" t="s">
        <v>36</v>
      </c>
      <c r="Y34" t="s">
        <v>54</v>
      </c>
      <c r="Z34" t="s">
        <v>38</v>
      </c>
    </row>
    <row r="35" spans="1:26" x14ac:dyDescent="0.3">
      <c r="A35" t="s">
        <v>26</v>
      </c>
      <c r="B35" t="s">
        <v>27</v>
      </c>
      <c r="C35" s="27">
        <v>2019</v>
      </c>
      <c r="D35" s="28">
        <v>6</v>
      </c>
      <c r="E35" t="s">
        <v>28</v>
      </c>
      <c r="F35" t="s">
        <v>53</v>
      </c>
      <c r="G35" s="29">
        <v>43444</v>
      </c>
      <c r="H35" s="30">
        <v>43445</v>
      </c>
      <c r="I35" s="31">
        <v>446</v>
      </c>
      <c r="J35" t="s">
        <v>30</v>
      </c>
      <c r="K35" t="s">
        <v>31</v>
      </c>
      <c r="L35" t="s">
        <v>44</v>
      </c>
      <c r="M35" t="s">
        <v>33</v>
      </c>
      <c r="P35" t="s">
        <v>26</v>
      </c>
      <c r="Q35" t="s">
        <v>34</v>
      </c>
      <c r="R35" t="s">
        <v>35</v>
      </c>
      <c r="W35" s="32">
        <v>17.91</v>
      </c>
      <c r="X35" t="s">
        <v>36</v>
      </c>
      <c r="Y35" t="s">
        <v>54</v>
      </c>
      <c r="Z35" t="s">
        <v>38</v>
      </c>
    </row>
    <row r="36" spans="1:26" x14ac:dyDescent="0.3">
      <c r="A36" t="s">
        <v>26</v>
      </c>
      <c r="B36" t="s">
        <v>27</v>
      </c>
      <c r="C36" s="27">
        <v>2019</v>
      </c>
      <c r="D36" s="28">
        <v>6</v>
      </c>
      <c r="E36" t="s">
        <v>28</v>
      </c>
      <c r="F36" t="s">
        <v>53</v>
      </c>
      <c r="G36" s="29">
        <v>43444</v>
      </c>
      <c r="H36" s="30">
        <v>43445</v>
      </c>
      <c r="I36" s="31">
        <v>447</v>
      </c>
      <c r="J36" t="s">
        <v>30</v>
      </c>
      <c r="K36" t="s">
        <v>31</v>
      </c>
      <c r="L36" t="s">
        <v>45</v>
      </c>
      <c r="M36" t="s">
        <v>33</v>
      </c>
      <c r="P36" t="s">
        <v>26</v>
      </c>
      <c r="Q36" t="s">
        <v>34</v>
      </c>
      <c r="R36" t="s">
        <v>35</v>
      </c>
      <c r="W36" s="32">
        <v>20</v>
      </c>
      <c r="X36" t="s">
        <v>36</v>
      </c>
      <c r="Y36" t="s">
        <v>54</v>
      </c>
      <c r="Z36" t="s">
        <v>38</v>
      </c>
    </row>
    <row r="37" spans="1:26" x14ac:dyDescent="0.3">
      <c r="A37" t="s">
        <v>26</v>
      </c>
      <c r="B37" t="s">
        <v>27</v>
      </c>
      <c r="C37" s="27">
        <v>2019</v>
      </c>
      <c r="D37" s="28">
        <v>6</v>
      </c>
      <c r="E37" t="s">
        <v>28</v>
      </c>
      <c r="F37" t="s">
        <v>53</v>
      </c>
      <c r="G37" s="29">
        <v>43444</v>
      </c>
      <c r="H37" s="30">
        <v>43445</v>
      </c>
      <c r="I37" s="31">
        <v>582</v>
      </c>
      <c r="J37" t="s">
        <v>30</v>
      </c>
      <c r="L37" t="s">
        <v>46</v>
      </c>
      <c r="M37" t="s">
        <v>47</v>
      </c>
      <c r="Q37" t="s">
        <v>34</v>
      </c>
      <c r="W37" s="32">
        <v>-3947.84</v>
      </c>
      <c r="Y37" t="s">
        <v>48</v>
      </c>
      <c r="Z37" t="s">
        <v>38</v>
      </c>
    </row>
    <row r="38" spans="1:26" x14ac:dyDescent="0.3">
      <c r="A38" t="s">
        <v>26</v>
      </c>
      <c r="B38" t="s">
        <v>27</v>
      </c>
      <c r="C38" s="27">
        <v>2019</v>
      </c>
      <c r="D38" s="28">
        <v>6</v>
      </c>
      <c r="E38" t="s">
        <v>28</v>
      </c>
      <c r="F38" t="s">
        <v>55</v>
      </c>
      <c r="G38" s="29">
        <v>43455</v>
      </c>
      <c r="H38" s="30">
        <v>43456</v>
      </c>
      <c r="I38" s="31">
        <v>442</v>
      </c>
      <c r="J38" t="s">
        <v>30</v>
      </c>
      <c r="K38" t="s">
        <v>31</v>
      </c>
      <c r="L38" t="s">
        <v>32</v>
      </c>
      <c r="M38" t="s">
        <v>33</v>
      </c>
      <c r="P38" t="s">
        <v>26</v>
      </c>
      <c r="Q38" t="s">
        <v>34</v>
      </c>
      <c r="R38" t="s">
        <v>35</v>
      </c>
      <c r="W38" s="32">
        <v>2888.63</v>
      </c>
      <c r="X38" t="s">
        <v>36</v>
      </c>
      <c r="Y38" t="s">
        <v>56</v>
      </c>
      <c r="Z38" t="s">
        <v>38</v>
      </c>
    </row>
    <row r="39" spans="1:26" x14ac:dyDescent="0.3">
      <c r="A39" t="s">
        <v>26</v>
      </c>
      <c r="B39" t="s">
        <v>27</v>
      </c>
      <c r="C39" s="27">
        <v>2019</v>
      </c>
      <c r="D39" s="28">
        <v>6</v>
      </c>
      <c r="E39" t="s">
        <v>28</v>
      </c>
      <c r="F39" t="s">
        <v>55</v>
      </c>
      <c r="G39" s="29">
        <v>43455</v>
      </c>
      <c r="H39" s="30">
        <v>43456</v>
      </c>
      <c r="I39" s="31">
        <v>443</v>
      </c>
      <c r="J39" t="s">
        <v>30</v>
      </c>
      <c r="K39" t="s">
        <v>31</v>
      </c>
      <c r="L39" t="s">
        <v>39</v>
      </c>
      <c r="M39" t="s">
        <v>33</v>
      </c>
      <c r="P39" t="s">
        <v>26</v>
      </c>
      <c r="Q39" t="s">
        <v>34</v>
      </c>
      <c r="R39" t="s">
        <v>35</v>
      </c>
      <c r="W39" s="32">
        <v>390.54</v>
      </c>
      <c r="X39" t="s">
        <v>36</v>
      </c>
      <c r="Y39" t="s">
        <v>56</v>
      </c>
      <c r="Z39" t="s">
        <v>38</v>
      </c>
    </row>
    <row r="40" spans="1:26" x14ac:dyDescent="0.3">
      <c r="A40" t="s">
        <v>26</v>
      </c>
      <c r="B40" t="s">
        <v>27</v>
      </c>
      <c r="C40" s="27">
        <v>2019</v>
      </c>
      <c r="D40" s="28">
        <v>6</v>
      </c>
      <c r="E40" t="s">
        <v>28</v>
      </c>
      <c r="F40" t="s">
        <v>55</v>
      </c>
      <c r="G40" s="29">
        <v>43455</v>
      </c>
      <c r="H40" s="30">
        <v>43456</v>
      </c>
      <c r="I40" s="31">
        <v>444</v>
      </c>
      <c r="J40" t="s">
        <v>30</v>
      </c>
      <c r="K40" t="s">
        <v>31</v>
      </c>
      <c r="L40" t="s">
        <v>40</v>
      </c>
      <c r="M40" t="s">
        <v>33</v>
      </c>
      <c r="P40" t="s">
        <v>26</v>
      </c>
      <c r="Q40" t="s">
        <v>34</v>
      </c>
      <c r="R40" t="s">
        <v>35</v>
      </c>
      <c r="W40" s="32">
        <v>212.95</v>
      </c>
      <c r="X40" t="s">
        <v>36</v>
      </c>
      <c r="Y40" t="s">
        <v>56</v>
      </c>
      <c r="Z40" t="s">
        <v>38</v>
      </c>
    </row>
    <row r="41" spans="1:26" x14ac:dyDescent="0.3">
      <c r="A41" t="s">
        <v>26</v>
      </c>
      <c r="B41" t="s">
        <v>27</v>
      </c>
      <c r="C41" s="27">
        <v>2019</v>
      </c>
      <c r="D41" s="28">
        <v>6</v>
      </c>
      <c r="E41" t="s">
        <v>28</v>
      </c>
      <c r="F41" t="s">
        <v>55</v>
      </c>
      <c r="G41" s="29">
        <v>43455</v>
      </c>
      <c r="H41" s="30">
        <v>43456</v>
      </c>
      <c r="I41" s="31">
        <v>445</v>
      </c>
      <c r="J41" t="s">
        <v>30</v>
      </c>
      <c r="K41" t="s">
        <v>31</v>
      </c>
      <c r="L41" t="s">
        <v>41</v>
      </c>
      <c r="M41" t="s">
        <v>33</v>
      </c>
      <c r="P41" t="s">
        <v>26</v>
      </c>
      <c r="Q41" t="s">
        <v>34</v>
      </c>
      <c r="R41" t="s">
        <v>35</v>
      </c>
      <c r="W41" s="32">
        <v>37.840000000000003</v>
      </c>
      <c r="X41" t="s">
        <v>36</v>
      </c>
      <c r="Y41" t="s">
        <v>56</v>
      </c>
      <c r="Z41" t="s">
        <v>38</v>
      </c>
    </row>
    <row r="42" spans="1:26" x14ac:dyDescent="0.3">
      <c r="A42" t="s">
        <v>26</v>
      </c>
      <c r="B42" t="s">
        <v>27</v>
      </c>
      <c r="C42" s="27">
        <v>2019</v>
      </c>
      <c r="D42" s="28">
        <v>6</v>
      </c>
      <c r="E42" t="s">
        <v>28</v>
      </c>
      <c r="F42" t="s">
        <v>55</v>
      </c>
      <c r="G42" s="29">
        <v>43455</v>
      </c>
      <c r="H42" s="30">
        <v>43456</v>
      </c>
      <c r="I42" s="31">
        <v>446</v>
      </c>
      <c r="J42" t="s">
        <v>30</v>
      </c>
      <c r="K42" t="s">
        <v>31</v>
      </c>
      <c r="L42" t="s">
        <v>42</v>
      </c>
      <c r="M42" t="s">
        <v>33</v>
      </c>
      <c r="P42" t="s">
        <v>26</v>
      </c>
      <c r="Q42" t="s">
        <v>34</v>
      </c>
      <c r="R42" t="s">
        <v>35</v>
      </c>
      <c r="W42" s="32">
        <v>343.5</v>
      </c>
      <c r="X42" t="s">
        <v>36</v>
      </c>
      <c r="Y42" t="s">
        <v>56</v>
      </c>
      <c r="Z42" t="s">
        <v>38</v>
      </c>
    </row>
    <row r="43" spans="1:26" x14ac:dyDescent="0.3">
      <c r="A43" t="s">
        <v>26</v>
      </c>
      <c r="B43" t="s">
        <v>27</v>
      </c>
      <c r="C43" s="27">
        <v>2019</v>
      </c>
      <c r="D43" s="28">
        <v>6</v>
      </c>
      <c r="E43" t="s">
        <v>28</v>
      </c>
      <c r="F43" t="s">
        <v>55</v>
      </c>
      <c r="G43" s="29">
        <v>43455</v>
      </c>
      <c r="H43" s="30">
        <v>43456</v>
      </c>
      <c r="I43" s="31">
        <v>447</v>
      </c>
      <c r="J43" t="s">
        <v>30</v>
      </c>
      <c r="K43" t="s">
        <v>31</v>
      </c>
      <c r="L43" t="s">
        <v>43</v>
      </c>
      <c r="M43" t="s">
        <v>33</v>
      </c>
      <c r="P43" t="s">
        <v>26</v>
      </c>
      <c r="Q43" t="s">
        <v>34</v>
      </c>
      <c r="R43" t="s">
        <v>35</v>
      </c>
      <c r="W43" s="32">
        <v>33.799999999999997</v>
      </c>
      <c r="X43" t="s">
        <v>36</v>
      </c>
      <c r="Y43" t="s">
        <v>56</v>
      </c>
      <c r="Z43" t="s">
        <v>38</v>
      </c>
    </row>
    <row r="44" spans="1:26" x14ac:dyDescent="0.3">
      <c r="A44" t="s">
        <v>26</v>
      </c>
      <c r="B44" t="s">
        <v>27</v>
      </c>
      <c r="C44" s="27">
        <v>2019</v>
      </c>
      <c r="D44" s="28">
        <v>6</v>
      </c>
      <c r="E44" t="s">
        <v>28</v>
      </c>
      <c r="F44" t="s">
        <v>55</v>
      </c>
      <c r="G44" s="29">
        <v>43455</v>
      </c>
      <c r="H44" s="30">
        <v>43456</v>
      </c>
      <c r="I44" s="31">
        <v>448</v>
      </c>
      <c r="J44" t="s">
        <v>30</v>
      </c>
      <c r="K44" t="s">
        <v>31</v>
      </c>
      <c r="L44" t="s">
        <v>44</v>
      </c>
      <c r="M44" t="s">
        <v>33</v>
      </c>
      <c r="P44" t="s">
        <v>26</v>
      </c>
      <c r="Q44" t="s">
        <v>34</v>
      </c>
      <c r="R44" t="s">
        <v>35</v>
      </c>
      <c r="W44" s="32">
        <v>17.91</v>
      </c>
      <c r="X44" t="s">
        <v>36</v>
      </c>
      <c r="Y44" t="s">
        <v>56</v>
      </c>
      <c r="Z44" t="s">
        <v>38</v>
      </c>
    </row>
    <row r="45" spans="1:26" x14ac:dyDescent="0.3">
      <c r="A45" t="s">
        <v>26</v>
      </c>
      <c r="B45" t="s">
        <v>27</v>
      </c>
      <c r="C45" s="27">
        <v>2019</v>
      </c>
      <c r="D45" s="28">
        <v>6</v>
      </c>
      <c r="E45" t="s">
        <v>28</v>
      </c>
      <c r="F45" t="s">
        <v>55</v>
      </c>
      <c r="G45" s="29">
        <v>43455</v>
      </c>
      <c r="H45" s="30">
        <v>43456</v>
      </c>
      <c r="I45" s="31">
        <v>449</v>
      </c>
      <c r="J45" t="s">
        <v>30</v>
      </c>
      <c r="K45" t="s">
        <v>31</v>
      </c>
      <c r="L45" t="s">
        <v>45</v>
      </c>
      <c r="M45" t="s">
        <v>33</v>
      </c>
      <c r="P45" t="s">
        <v>26</v>
      </c>
      <c r="Q45" t="s">
        <v>34</v>
      </c>
      <c r="R45" t="s">
        <v>35</v>
      </c>
      <c r="W45" s="32">
        <v>20</v>
      </c>
      <c r="X45" t="s">
        <v>36</v>
      </c>
      <c r="Y45" t="s">
        <v>56</v>
      </c>
      <c r="Z45" t="s">
        <v>38</v>
      </c>
    </row>
    <row r="46" spans="1:26" x14ac:dyDescent="0.3">
      <c r="A46" t="s">
        <v>26</v>
      </c>
      <c r="B46" t="s">
        <v>27</v>
      </c>
      <c r="C46" s="27">
        <v>2019</v>
      </c>
      <c r="D46" s="28">
        <v>6</v>
      </c>
      <c r="E46" t="s">
        <v>28</v>
      </c>
      <c r="F46" t="s">
        <v>55</v>
      </c>
      <c r="G46" s="29">
        <v>43455</v>
      </c>
      <c r="H46" s="30">
        <v>43456</v>
      </c>
      <c r="I46" s="31">
        <v>584</v>
      </c>
      <c r="J46" t="s">
        <v>30</v>
      </c>
      <c r="L46" t="s">
        <v>46</v>
      </c>
      <c r="M46" t="s">
        <v>47</v>
      </c>
      <c r="Q46" t="s">
        <v>34</v>
      </c>
      <c r="W46" s="32">
        <v>-3945.17</v>
      </c>
      <c r="Y46" t="s">
        <v>48</v>
      </c>
      <c r="Z46" t="s">
        <v>38</v>
      </c>
    </row>
    <row r="47" spans="1:26" x14ac:dyDescent="0.3">
      <c r="A47" t="s">
        <v>26</v>
      </c>
      <c r="B47" t="s">
        <v>27</v>
      </c>
      <c r="C47" s="27">
        <v>2019</v>
      </c>
      <c r="D47" s="28">
        <v>7</v>
      </c>
      <c r="E47" t="s">
        <v>28</v>
      </c>
      <c r="F47" t="s">
        <v>57</v>
      </c>
      <c r="G47" s="29">
        <v>43475</v>
      </c>
      <c r="H47" s="30">
        <v>43476</v>
      </c>
      <c r="I47" s="31">
        <v>459</v>
      </c>
      <c r="J47" t="s">
        <v>30</v>
      </c>
      <c r="K47" t="s">
        <v>31</v>
      </c>
      <c r="L47" t="s">
        <v>32</v>
      </c>
      <c r="M47" t="s">
        <v>33</v>
      </c>
      <c r="P47" t="s">
        <v>26</v>
      </c>
      <c r="Q47" t="s">
        <v>34</v>
      </c>
      <c r="R47" t="s">
        <v>35</v>
      </c>
      <c r="W47" s="32">
        <v>2888.63</v>
      </c>
      <c r="X47" t="s">
        <v>36</v>
      </c>
      <c r="Y47" t="s">
        <v>58</v>
      </c>
      <c r="Z47" t="s">
        <v>38</v>
      </c>
    </row>
    <row r="48" spans="1:26" x14ac:dyDescent="0.3">
      <c r="A48" t="s">
        <v>26</v>
      </c>
      <c r="B48" t="s">
        <v>27</v>
      </c>
      <c r="C48" s="27">
        <v>2019</v>
      </c>
      <c r="D48" s="28">
        <v>7</v>
      </c>
      <c r="E48" t="s">
        <v>28</v>
      </c>
      <c r="F48" t="s">
        <v>57</v>
      </c>
      <c r="G48" s="29">
        <v>43475</v>
      </c>
      <c r="H48" s="30">
        <v>43476</v>
      </c>
      <c r="I48" s="31">
        <v>460</v>
      </c>
      <c r="J48" t="s">
        <v>30</v>
      </c>
      <c r="K48" t="s">
        <v>31</v>
      </c>
      <c r="L48" t="s">
        <v>39</v>
      </c>
      <c r="M48" t="s">
        <v>33</v>
      </c>
      <c r="P48" t="s">
        <v>26</v>
      </c>
      <c r="Q48" t="s">
        <v>34</v>
      </c>
      <c r="R48" t="s">
        <v>35</v>
      </c>
      <c r="W48" s="32">
        <v>390.54</v>
      </c>
      <c r="X48" t="s">
        <v>36</v>
      </c>
      <c r="Y48" t="s">
        <v>58</v>
      </c>
      <c r="Z48" t="s">
        <v>38</v>
      </c>
    </row>
    <row r="49" spans="1:26" x14ac:dyDescent="0.3">
      <c r="A49" t="s">
        <v>26</v>
      </c>
      <c r="B49" t="s">
        <v>27</v>
      </c>
      <c r="C49" s="27">
        <v>2019</v>
      </c>
      <c r="D49" s="28">
        <v>7</v>
      </c>
      <c r="E49" t="s">
        <v>28</v>
      </c>
      <c r="F49" t="s">
        <v>57</v>
      </c>
      <c r="G49" s="29">
        <v>43475</v>
      </c>
      <c r="H49" s="30">
        <v>43476</v>
      </c>
      <c r="I49" s="31">
        <v>461</v>
      </c>
      <c r="J49" t="s">
        <v>30</v>
      </c>
      <c r="K49" t="s">
        <v>31</v>
      </c>
      <c r="L49" t="s">
        <v>40</v>
      </c>
      <c r="M49" t="s">
        <v>33</v>
      </c>
      <c r="P49" t="s">
        <v>26</v>
      </c>
      <c r="Q49" t="s">
        <v>34</v>
      </c>
      <c r="R49" t="s">
        <v>35</v>
      </c>
      <c r="W49" s="32">
        <v>215.63</v>
      </c>
      <c r="X49" t="s">
        <v>36</v>
      </c>
      <c r="Y49" t="s">
        <v>58</v>
      </c>
      <c r="Z49" t="s">
        <v>38</v>
      </c>
    </row>
    <row r="50" spans="1:26" x14ac:dyDescent="0.3">
      <c r="A50" t="s">
        <v>26</v>
      </c>
      <c r="B50" t="s">
        <v>27</v>
      </c>
      <c r="C50" s="27">
        <v>2019</v>
      </c>
      <c r="D50" s="28">
        <v>7</v>
      </c>
      <c r="E50" t="s">
        <v>28</v>
      </c>
      <c r="F50" t="s">
        <v>57</v>
      </c>
      <c r="G50" s="29">
        <v>43475</v>
      </c>
      <c r="H50" s="30">
        <v>43476</v>
      </c>
      <c r="I50" s="31">
        <v>462</v>
      </c>
      <c r="J50" t="s">
        <v>30</v>
      </c>
      <c r="K50" t="s">
        <v>31</v>
      </c>
      <c r="L50" t="s">
        <v>41</v>
      </c>
      <c r="M50" t="s">
        <v>33</v>
      </c>
      <c r="P50" t="s">
        <v>26</v>
      </c>
      <c r="Q50" t="s">
        <v>34</v>
      </c>
      <c r="R50" t="s">
        <v>35</v>
      </c>
      <c r="W50" s="32">
        <v>37.840000000000003</v>
      </c>
      <c r="X50" t="s">
        <v>36</v>
      </c>
      <c r="Y50" t="s">
        <v>58</v>
      </c>
      <c r="Z50" t="s">
        <v>38</v>
      </c>
    </row>
    <row r="51" spans="1:26" x14ac:dyDescent="0.3">
      <c r="A51" t="s">
        <v>26</v>
      </c>
      <c r="B51" t="s">
        <v>27</v>
      </c>
      <c r="C51" s="27">
        <v>2019</v>
      </c>
      <c r="D51" s="28">
        <v>7</v>
      </c>
      <c r="E51" t="s">
        <v>28</v>
      </c>
      <c r="F51" t="s">
        <v>57</v>
      </c>
      <c r="G51" s="29">
        <v>43475</v>
      </c>
      <c r="H51" s="30">
        <v>43476</v>
      </c>
      <c r="I51" s="31">
        <v>463</v>
      </c>
      <c r="J51" t="s">
        <v>30</v>
      </c>
      <c r="K51" t="s">
        <v>31</v>
      </c>
      <c r="L51" t="s">
        <v>42</v>
      </c>
      <c r="M51" t="s">
        <v>33</v>
      </c>
      <c r="P51" t="s">
        <v>26</v>
      </c>
      <c r="Q51" t="s">
        <v>34</v>
      </c>
      <c r="R51" t="s">
        <v>35</v>
      </c>
      <c r="W51" s="32">
        <v>343.5</v>
      </c>
      <c r="X51" t="s">
        <v>36</v>
      </c>
      <c r="Y51" t="s">
        <v>58</v>
      </c>
      <c r="Z51" t="s">
        <v>38</v>
      </c>
    </row>
    <row r="52" spans="1:26" x14ac:dyDescent="0.3">
      <c r="A52" t="s">
        <v>26</v>
      </c>
      <c r="B52" t="s">
        <v>27</v>
      </c>
      <c r="C52" s="27">
        <v>2019</v>
      </c>
      <c r="D52" s="28">
        <v>7</v>
      </c>
      <c r="E52" t="s">
        <v>28</v>
      </c>
      <c r="F52" t="s">
        <v>57</v>
      </c>
      <c r="G52" s="29">
        <v>43475</v>
      </c>
      <c r="H52" s="30">
        <v>43476</v>
      </c>
      <c r="I52" s="31">
        <v>464</v>
      </c>
      <c r="J52" t="s">
        <v>30</v>
      </c>
      <c r="K52" t="s">
        <v>31</v>
      </c>
      <c r="L52" t="s">
        <v>43</v>
      </c>
      <c r="M52" t="s">
        <v>33</v>
      </c>
      <c r="P52" t="s">
        <v>26</v>
      </c>
      <c r="Q52" t="s">
        <v>34</v>
      </c>
      <c r="R52" t="s">
        <v>35</v>
      </c>
      <c r="W52" s="32">
        <v>33.799999999999997</v>
      </c>
      <c r="X52" t="s">
        <v>36</v>
      </c>
      <c r="Y52" t="s">
        <v>58</v>
      </c>
      <c r="Z52" t="s">
        <v>38</v>
      </c>
    </row>
    <row r="53" spans="1:26" x14ac:dyDescent="0.3">
      <c r="A53" t="s">
        <v>26</v>
      </c>
      <c r="B53" t="s">
        <v>27</v>
      </c>
      <c r="C53" s="27">
        <v>2019</v>
      </c>
      <c r="D53" s="28">
        <v>7</v>
      </c>
      <c r="E53" t="s">
        <v>28</v>
      </c>
      <c r="F53" t="s">
        <v>57</v>
      </c>
      <c r="G53" s="29">
        <v>43475</v>
      </c>
      <c r="H53" s="30">
        <v>43476</v>
      </c>
      <c r="I53" s="31">
        <v>465</v>
      </c>
      <c r="J53" t="s">
        <v>30</v>
      </c>
      <c r="K53" t="s">
        <v>31</v>
      </c>
      <c r="L53" t="s">
        <v>44</v>
      </c>
      <c r="M53" t="s">
        <v>33</v>
      </c>
      <c r="P53" t="s">
        <v>26</v>
      </c>
      <c r="Q53" t="s">
        <v>34</v>
      </c>
      <c r="R53" t="s">
        <v>35</v>
      </c>
      <c r="W53" s="32">
        <v>17.91</v>
      </c>
      <c r="X53" t="s">
        <v>36</v>
      </c>
      <c r="Y53" t="s">
        <v>58</v>
      </c>
      <c r="Z53" t="s">
        <v>38</v>
      </c>
    </row>
    <row r="54" spans="1:26" x14ac:dyDescent="0.3">
      <c r="A54" t="s">
        <v>26</v>
      </c>
      <c r="B54" t="s">
        <v>27</v>
      </c>
      <c r="C54" s="27">
        <v>2019</v>
      </c>
      <c r="D54" s="28">
        <v>7</v>
      </c>
      <c r="E54" t="s">
        <v>28</v>
      </c>
      <c r="F54" t="s">
        <v>57</v>
      </c>
      <c r="G54" s="29">
        <v>43475</v>
      </c>
      <c r="H54" s="30">
        <v>43476</v>
      </c>
      <c r="I54" s="31">
        <v>466</v>
      </c>
      <c r="J54" t="s">
        <v>30</v>
      </c>
      <c r="K54" t="s">
        <v>31</v>
      </c>
      <c r="L54" t="s">
        <v>45</v>
      </c>
      <c r="M54" t="s">
        <v>33</v>
      </c>
      <c r="P54" t="s">
        <v>26</v>
      </c>
      <c r="Q54" t="s">
        <v>34</v>
      </c>
      <c r="R54" t="s">
        <v>35</v>
      </c>
      <c r="W54" s="32">
        <v>20</v>
      </c>
      <c r="X54" t="s">
        <v>36</v>
      </c>
      <c r="Y54" t="s">
        <v>58</v>
      </c>
      <c r="Z54" t="s">
        <v>38</v>
      </c>
    </row>
    <row r="55" spans="1:26" x14ac:dyDescent="0.3">
      <c r="A55" t="s">
        <v>26</v>
      </c>
      <c r="B55" t="s">
        <v>27</v>
      </c>
      <c r="C55" s="27">
        <v>2019</v>
      </c>
      <c r="D55" s="28">
        <v>7</v>
      </c>
      <c r="E55" t="s">
        <v>28</v>
      </c>
      <c r="F55" t="s">
        <v>57</v>
      </c>
      <c r="G55" s="29">
        <v>43475</v>
      </c>
      <c r="H55" s="30">
        <v>43476</v>
      </c>
      <c r="I55" s="31">
        <v>609</v>
      </c>
      <c r="J55" t="s">
        <v>30</v>
      </c>
      <c r="L55" t="s">
        <v>46</v>
      </c>
      <c r="M55" t="s">
        <v>47</v>
      </c>
      <c r="Q55" t="s">
        <v>34</v>
      </c>
      <c r="W55" s="32">
        <v>-3947.85</v>
      </c>
      <c r="Y55" t="s">
        <v>48</v>
      </c>
      <c r="Z55" t="s">
        <v>38</v>
      </c>
    </row>
    <row r="56" spans="1:26" x14ac:dyDescent="0.3">
      <c r="A56" t="s">
        <v>26</v>
      </c>
      <c r="B56" t="s">
        <v>27</v>
      </c>
      <c r="C56" s="27">
        <v>2019</v>
      </c>
      <c r="D56" s="28">
        <v>7</v>
      </c>
      <c r="E56" t="s">
        <v>28</v>
      </c>
      <c r="F56" t="s">
        <v>59</v>
      </c>
      <c r="G56" s="29">
        <v>43493</v>
      </c>
      <c r="H56" s="30">
        <v>43494</v>
      </c>
      <c r="I56" s="31">
        <v>441</v>
      </c>
      <c r="J56" t="s">
        <v>30</v>
      </c>
      <c r="K56" t="s">
        <v>31</v>
      </c>
      <c r="L56" t="s">
        <v>32</v>
      </c>
      <c r="M56" t="s">
        <v>33</v>
      </c>
      <c r="P56" t="s">
        <v>26</v>
      </c>
      <c r="Q56" t="s">
        <v>34</v>
      </c>
      <c r="R56" t="s">
        <v>35</v>
      </c>
      <c r="W56" s="32">
        <v>2888.63</v>
      </c>
      <c r="X56" t="s">
        <v>36</v>
      </c>
      <c r="Y56" t="s">
        <v>60</v>
      </c>
      <c r="Z56" t="s">
        <v>38</v>
      </c>
    </row>
    <row r="57" spans="1:26" x14ac:dyDescent="0.3">
      <c r="A57" t="s">
        <v>26</v>
      </c>
      <c r="B57" t="s">
        <v>27</v>
      </c>
      <c r="C57" s="27">
        <v>2019</v>
      </c>
      <c r="D57" s="28">
        <v>7</v>
      </c>
      <c r="E57" t="s">
        <v>28</v>
      </c>
      <c r="F57" t="s">
        <v>59</v>
      </c>
      <c r="G57" s="29">
        <v>43493</v>
      </c>
      <c r="H57" s="30">
        <v>43494</v>
      </c>
      <c r="I57" s="31">
        <v>442</v>
      </c>
      <c r="J57" t="s">
        <v>30</v>
      </c>
      <c r="K57" t="s">
        <v>31</v>
      </c>
      <c r="L57" t="s">
        <v>39</v>
      </c>
      <c r="M57" t="s">
        <v>33</v>
      </c>
      <c r="P57" t="s">
        <v>26</v>
      </c>
      <c r="Q57" t="s">
        <v>34</v>
      </c>
      <c r="R57" t="s">
        <v>35</v>
      </c>
      <c r="W57" s="32">
        <v>390.54</v>
      </c>
      <c r="X57" t="s">
        <v>36</v>
      </c>
      <c r="Y57" t="s">
        <v>60</v>
      </c>
      <c r="Z57" t="s">
        <v>38</v>
      </c>
    </row>
    <row r="58" spans="1:26" x14ac:dyDescent="0.3">
      <c r="A58" t="s">
        <v>26</v>
      </c>
      <c r="B58" t="s">
        <v>27</v>
      </c>
      <c r="C58" s="27">
        <v>2019</v>
      </c>
      <c r="D58" s="28">
        <v>7</v>
      </c>
      <c r="E58" t="s">
        <v>28</v>
      </c>
      <c r="F58" t="s">
        <v>59</v>
      </c>
      <c r="G58" s="29">
        <v>43493</v>
      </c>
      <c r="H58" s="30">
        <v>43494</v>
      </c>
      <c r="I58" s="31">
        <v>443</v>
      </c>
      <c r="J58" t="s">
        <v>30</v>
      </c>
      <c r="K58" t="s">
        <v>31</v>
      </c>
      <c r="L58" t="s">
        <v>40</v>
      </c>
      <c r="M58" t="s">
        <v>33</v>
      </c>
      <c r="P58" t="s">
        <v>26</v>
      </c>
      <c r="Q58" t="s">
        <v>34</v>
      </c>
      <c r="R58" t="s">
        <v>35</v>
      </c>
      <c r="W58" s="32">
        <v>212.94</v>
      </c>
      <c r="X58" t="s">
        <v>36</v>
      </c>
      <c r="Y58" t="s">
        <v>60</v>
      </c>
      <c r="Z58" t="s">
        <v>38</v>
      </c>
    </row>
    <row r="59" spans="1:26" x14ac:dyDescent="0.3">
      <c r="A59" t="s">
        <v>26</v>
      </c>
      <c r="B59" t="s">
        <v>27</v>
      </c>
      <c r="C59" s="27">
        <v>2019</v>
      </c>
      <c r="D59" s="28">
        <v>7</v>
      </c>
      <c r="E59" t="s">
        <v>28</v>
      </c>
      <c r="F59" t="s">
        <v>59</v>
      </c>
      <c r="G59" s="29">
        <v>43493</v>
      </c>
      <c r="H59" s="30">
        <v>43494</v>
      </c>
      <c r="I59" s="31">
        <v>444</v>
      </c>
      <c r="J59" t="s">
        <v>30</v>
      </c>
      <c r="K59" t="s">
        <v>31</v>
      </c>
      <c r="L59" t="s">
        <v>41</v>
      </c>
      <c r="M59" t="s">
        <v>33</v>
      </c>
      <c r="P59" t="s">
        <v>26</v>
      </c>
      <c r="Q59" t="s">
        <v>34</v>
      </c>
      <c r="R59" t="s">
        <v>35</v>
      </c>
      <c r="W59" s="32">
        <v>37.840000000000003</v>
      </c>
      <c r="X59" t="s">
        <v>36</v>
      </c>
      <c r="Y59" t="s">
        <v>60</v>
      </c>
      <c r="Z59" t="s">
        <v>38</v>
      </c>
    </row>
    <row r="60" spans="1:26" x14ac:dyDescent="0.3">
      <c r="A60" t="s">
        <v>26</v>
      </c>
      <c r="B60" t="s">
        <v>27</v>
      </c>
      <c r="C60" s="27">
        <v>2019</v>
      </c>
      <c r="D60" s="28">
        <v>7</v>
      </c>
      <c r="E60" t="s">
        <v>28</v>
      </c>
      <c r="F60" t="s">
        <v>59</v>
      </c>
      <c r="G60" s="29">
        <v>43493</v>
      </c>
      <c r="H60" s="30">
        <v>43494</v>
      </c>
      <c r="I60" s="31">
        <v>445</v>
      </c>
      <c r="J60" t="s">
        <v>30</v>
      </c>
      <c r="K60" t="s">
        <v>31</v>
      </c>
      <c r="L60" t="s">
        <v>42</v>
      </c>
      <c r="M60" t="s">
        <v>33</v>
      </c>
      <c r="P60" t="s">
        <v>26</v>
      </c>
      <c r="Q60" t="s">
        <v>34</v>
      </c>
      <c r="R60" t="s">
        <v>35</v>
      </c>
      <c r="W60" s="32">
        <v>343.5</v>
      </c>
      <c r="X60" t="s">
        <v>36</v>
      </c>
      <c r="Y60" t="s">
        <v>60</v>
      </c>
      <c r="Z60" t="s">
        <v>38</v>
      </c>
    </row>
    <row r="61" spans="1:26" x14ac:dyDescent="0.3">
      <c r="A61" t="s">
        <v>26</v>
      </c>
      <c r="B61" t="s">
        <v>27</v>
      </c>
      <c r="C61" s="27">
        <v>2019</v>
      </c>
      <c r="D61" s="28">
        <v>7</v>
      </c>
      <c r="E61" t="s">
        <v>28</v>
      </c>
      <c r="F61" t="s">
        <v>59</v>
      </c>
      <c r="G61" s="29">
        <v>43493</v>
      </c>
      <c r="H61" s="30">
        <v>43494</v>
      </c>
      <c r="I61" s="31">
        <v>446</v>
      </c>
      <c r="J61" t="s">
        <v>30</v>
      </c>
      <c r="K61" t="s">
        <v>31</v>
      </c>
      <c r="L61" t="s">
        <v>43</v>
      </c>
      <c r="M61" t="s">
        <v>33</v>
      </c>
      <c r="P61" t="s">
        <v>26</v>
      </c>
      <c r="Q61" t="s">
        <v>34</v>
      </c>
      <c r="R61" t="s">
        <v>35</v>
      </c>
      <c r="W61" s="32">
        <v>33.799999999999997</v>
      </c>
      <c r="X61" t="s">
        <v>36</v>
      </c>
      <c r="Y61" t="s">
        <v>60</v>
      </c>
      <c r="Z61" t="s">
        <v>38</v>
      </c>
    </row>
    <row r="62" spans="1:26" x14ac:dyDescent="0.3">
      <c r="A62" t="s">
        <v>26</v>
      </c>
      <c r="B62" t="s">
        <v>27</v>
      </c>
      <c r="C62" s="27">
        <v>2019</v>
      </c>
      <c r="D62" s="28">
        <v>7</v>
      </c>
      <c r="E62" t="s">
        <v>28</v>
      </c>
      <c r="F62" t="s">
        <v>59</v>
      </c>
      <c r="G62" s="29">
        <v>43493</v>
      </c>
      <c r="H62" s="30">
        <v>43494</v>
      </c>
      <c r="I62" s="31">
        <v>447</v>
      </c>
      <c r="J62" t="s">
        <v>30</v>
      </c>
      <c r="K62" t="s">
        <v>31</v>
      </c>
      <c r="L62" t="s">
        <v>44</v>
      </c>
      <c r="M62" t="s">
        <v>33</v>
      </c>
      <c r="P62" t="s">
        <v>26</v>
      </c>
      <c r="Q62" t="s">
        <v>34</v>
      </c>
      <c r="R62" t="s">
        <v>35</v>
      </c>
      <c r="W62" s="32">
        <v>17.91</v>
      </c>
      <c r="X62" t="s">
        <v>36</v>
      </c>
      <c r="Y62" t="s">
        <v>60</v>
      </c>
      <c r="Z62" t="s">
        <v>38</v>
      </c>
    </row>
    <row r="63" spans="1:26" x14ac:dyDescent="0.3">
      <c r="A63" t="s">
        <v>26</v>
      </c>
      <c r="B63" t="s">
        <v>27</v>
      </c>
      <c r="C63" s="27">
        <v>2019</v>
      </c>
      <c r="D63" s="28">
        <v>7</v>
      </c>
      <c r="E63" t="s">
        <v>28</v>
      </c>
      <c r="F63" t="s">
        <v>59</v>
      </c>
      <c r="G63" s="29">
        <v>43493</v>
      </c>
      <c r="H63" s="30">
        <v>43494</v>
      </c>
      <c r="I63" s="31">
        <v>448</v>
      </c>
      <c r="J63" t="s">
        <v>30</v>
      </c>
      <c r="K63" t="s">
        <v>31</v>
      </c>
      <c r="L63" t="s">
        <v>45</v>
      </c>
      <c r="M63" t="s">
        <v>33</v>
      </c>
      <c r="P63" t="s">
        <v>26</v>
      </c>
      <c r="Q63" t="s">
        <v>34</v>
      </c>
      <c r="R63" t="s">
        <v>35</v>
      </c>
      <c r="W63" s="32">
        <v>20</v>
      </c>
      <c r="X63" t="s">
        <v>36</v>
      </c>
      <c r="Y63" t="s">
        <v>60</v>
      </c>
      <c r="Z63" t="s">
        <v>38</v>
      </c>
    </row>
    <row r="64" spans="1:26" x14ac:dyDescent="0.3">
      <c r="A64" t="s">
        <v>26</v>
      </c>
      <c r="B64" t="s">
        <v>27</v>
      </c>
      <c r="C64" s="27">
        <v>2019</v>
      </c>
      <c r="D64" s="28">
        <v>7</v>
      </c>
      <c r="E64" t="s">
        <v>28</v>
      </c>
      <c r="F64" t="s">
        <v>59</v>
      </c>
      <c r="G64" s="29">
        <v>43493</v>
      </c>
      <c r="H64" s="30">
        <v>43494</v>
      </c>
      <c r="I64" s="31">
        <v>587</v>
      </c>
      <c r="J64" t="s">
        <v>30</v>
      </c>
      <c r="L64" t="s">
        <v>46</v>
      </c>
      <c r="M64" t="s">
        <v>47</v>
      </c>
      <c r="Q64" t="s">
        <v>34</v>
      </c>
      <c r="W64" s="32">
        <v>-3945.16</v>
      </c>
      <c r="Y64" t="s">
        <v>48</v>
      </c>
      <c r="Z64" t="s">
        <v>38</v>
      </c>
    </row>
    <row r="65" spans="1:26" x14ac:dyDescent="0.3">
      <c r="A65" t="s">
        <v>26</v>
      </c>
      <c r="B65" t="s">
        <v>27</v>
      </c>
      <c r="C65" s="27">
        <v>2019</v>
      </c>
      <c r="D65" s="28">
        <v>8</v>
      </c>
      <c r="E65" t="s">
        <v>28</v>
      </c>
      <c r="F65" t="s">
        <v>61</v>
      </c>
      <c r="G65" s="29">
        <v>43507</v>
      </c>
      <c r="H65" s="30">
        <v>43508</v>
      </c>
      <c r="I65" s="31">
        <v>461</v>
      </c>
      <c r="J65" t="s">
        <v>30</v>
      </c>
      <c r="K65" t="s">
        <v>31</v>
      </c>
      <c r="L65" t="s">
        <v>32</v>
      </c>
      <c r="M65" t="s">
        <v>33</v>
      </c>
      <c r="P65" t="s">
        <v>26</v>
      </c>
      <c r="Q65" t="s">
        <v>34</v>
      </c>
      <c r="R65" t="s">
        <v>35</v>
      </c>
      <c r="W65" s="32">
        <v>2888.63</v>
      </c>
      <c r="X65" t="s">
        <v>36</v>
      </c>
      <c r="Y65" t="s">
        <v>62</v>
      </c>
      <c r="Z65" t="s">
        <v>38</v>
      </c>
    </row>
    <row r="66" spans="1:26" x14ac:dyDescent="0.3">
      <c r="A66" t="s">
        <v>26</v>
      </c>
      <c r="B66" t="s">
        <v>27</v>
      </c>
      <c r="C66" s="27">
        <v>2019</v>
      </c>
      <c r="D66" s="28">
        <v>8</v>
      </c>
      <c r="E66" t="s">
        <v>28</v>
      </c>
      <c r="F66" t="s">
        <v>61</v>
      </c>
      <c r="G66" s="29">
        <v>43507</v>
      </c>
      <c r="H66" s="30">
        <v>43508</v>
      </c>
      <c r="I66" s="31">
        <v>462</v>
      </c>
      <c r="J66" t="s">
        <v>30</v>
      </c>
      <c r="K66" t="s">
        <v>31</v>
      </c>
      <c r="L66" t="s">
        <v>39</v>
      </c>
      <c r="M66" t="s">
        <v>33</v>
      </c>
      <c r="P66" t="s">
        <v>26</v>
      </c>
      <c r="Q66" t="s">
        <v>34</v>
      </c>
      <c r="R66" t="s">
        <v>35</v>
      </c>
      <c r="W66" s="32">
        <v>390.54</v>
      </c>
      <c r="X66" t="s">
        <v>36</v>
      </c>
      <c r="Y66" t="s">
        <v>62</v>
      </c>
      <c r="Z66" t="s">
        <v>38</v>
      </c>
    </row>
    <row r="67" spans="1:26" x14ac:dyDescent="0.3">
      <c r="A67" t="s">
        <v>26</v>
      </c>
      <c r="B67" t="s">
        <v>27</v>
      </c>
      <c r="C67" s="27">
        <v>2019</v>
      </c>
      <c r="D67" s="28">
        <v>8</v>
      </c>
      <c r="E67" t="s">
        <v>28</v>
      </c>
      <c r="F67" t="s">
        <v>61</v>
      </c>
      <c r="G67" s="29">
        <v>43507</v>
      </c>
      <c r="H67" s="30">
        <v>43508</v>
      </c>
      <c r="I67" s="31">
        <v>463</v>
      </c>
      <c r="J67" t="s">
        <v>30</v>
      </c>
      <c r="K67" t="s">
        <v>31</v>
      </c>
      <c r="L67" t="s">
        <v>40</v>
      </c>
      <c r="M67" t="s">
        <v>33</v>
      </c>
      <c r="P67" t="s">
        <v>26</v>
      </c>
      <c r="Q67" t="s">
        <v>34</v>
      </c>
      <c r="R67" t="s">
        <v>35</v>
      </c>
      <c r="W67" s="32">
        <v>215.63</v>
      </c>
      <c r="X67" t="s">
        <v>36</v>
      </c>
      <c r="Y67" t="s">
        <v>62</v>
      </c>
      <c r="Z67" t="s">
        <v>38</v>
      </c>
    </row>
    <row r="68" spans="1:26" x14ac:dyDescent="0.3">
      <c r="A68" t="s">
        <v>26</v>
      </c>
      <c r="B68" t="s">
        <v>27</v>
      </c>
      <c r="C68" s="27">
        <v>2019</v>
      </c>
      <c r="D68" s="28">
        <v>8</v>
      </c>
      <c r="E68" t="s">
        <v>28</v>
      </c>
      <c r="F68" t="s">
        <v>61</v>
      </c>
      <c r="G68" s="29">
        <v>43507</v>
      </c>
      <c r="H68" s="30">
        <v>43508</v>
      </c>
      <c r="I68" s="31">
        <v>464</v>
      </c>
      <c r="J68" t="s">
        <v>30</v>
      </c>
      <c r="K68" t="s">
        <v>31</v>
      </c>
      <c r="L68" t="s">
        <v>41</v>
      </c>
      <c r="M68" t="s">
        <v>33</v>
      </c>
      <c r="P68" t="s">
        <v>26</v>
      </c>
      <c r="Q68" t="s">
        <v>34</v>
      </c>
      <c r="R68" t="s">
        <v>35</v>
      </c>
      <c r="W68" s="32">
        <v>37.840000000000003</v>
      </c>
      <c r="X68" t="s">
        <v>36</v>
      </c>
      <c r="Y68" t="s">
        <v>62</v>
      </c>
      <c r="Z68" t="s">
        <v>38</v>
      </c>
    </row>
    <row r="69" spans="1:26" x14ac:dyDescent="0.3">
      <c r="A69" t="s">
        <v>26</v>
      </c>
      <c r="B69" t="s">
        <v>27</v>
      </c>
      <c r="C69" s="27">
        <v>2019</v>
      </c>
      <c r="D69" s="28">
        <v>8</v>
      </c>
      <c r="E69" t="s">
        <v>28</v>
      </c>
      <c r="F69" t="s">
        <v>61</v>
      </c>
      <c r="G69" s="29">
        <v>43507</v>
      </c>
      <c r="H69" s="30">
        <v>43508</v>
      </c>
      <c r="I69" s="31">
        <v>465</v>
      </c>
      <c r="J69" t="s">
        <v>30</v>
      </c>
      <c r="K69" t="s">
        <v>31</v>
      </c>
      <c r="L69" t="s">
        <v>42</v>
      </c>
      <c r="M69" t="s">
        <v>33</v>
      </c>
      <c r="P69" t="s">
        <v>26</v>
      </c>
      <c r="Q69" t="s">
        <v>34</v>
      </c>
      <c r="R69" t="s">
        <v>35</v>
      </c>
      <c r="W69" s="32">
        <v>343.5</v>
      </c>
      <c r="X69" t="s">
        <v>36</v>
      </c>
      <c r="Y69" t="s">
        <v>62</v>
      </c>
      <c r="Z69" t="s">
        <v>38</v>
      </c>
    </row>
    <row r="70" spans="1:26" x14ac:dyDescent="0.3">
      <c r="A70" t="s">
        <v>26</v>
      </c>
      <c r="B70" t="s">
        <v>27</v>
      </c>
      <c r="C70" s="27">
        <v>2019</v>
      </c>
      <c r="D70" s="28">
        <v>8</v>
      </c>
      <c r="E70" t="s">
        <v>28</v>
      </c>
      <c r="F70" t="s">
        <v>61</v>
      </c>
      <c r="G70" s="29">
        <v>43507</v>
      </c>
      <c r="H70" s="30">
        <v>43508</v>
      </c>
      <c r="I70" s="31">
        <v>466</v>
      </c>
      <c r="J70" t="s">
        <v>30</v>
      </c>
      <c r="K70" t="s">
        <v>31</v>
      </c>
      <c r="L70" t="s">
        <v>43</v>
      </c>
      <c r="M70" t="s">
        <v>33</v>
      </c>
      <c r="P70" t="s">
        <v>26</v>
      </c>
      <c r="Q70" t="s">
        <v>34</v>
      </c>
      <c r="R70" t="s">
        <v>35</v>
      </c>
      <c r="W70" s="32">
        <v>33.799999999999997</v>
      </c>
      <c r="X70" t="s">
        <v>36</v>
      </c>
      <c r="Y70" t="s">
        <v>62</v>
      </c>
      <c r="Z70" t="s">
        <v>38</v>
      </c>
    </row>
    <row r="71" spans="1:26" x14ac:dyDescent="0.3">
      <c r="A71" t="s">
        <v>26</v>
      </c>
      <c r="B71" t="s">
        <v>27</v>
      </c>
      <c r="C71" s="27">
        <v>2019</v>
      </c>
      <c r="D71" s="28">
        <v>8</v>
      </c>
      <c r="E71" t="s">
        <v>28</v>
      </c>
      <c r="F71" t="s">
        <v>61</v>
      </c>
      <c r="G71" s="29">
        <v>43507</v>
      </c>
      <c r="H71" s="30">
        <v>43508</v>
      </c>
      <c r="I71" s="31">
        <v>467</v>
      </c>
      <c r="J71" t="s">
        <v>30</v>
      </c>
      <c r="K71" t="s">
        <v>31</v>
      </c>
      <c r="L71" t="s">
        <v>44</v>
      </c>
      <c r="M71" t="s">
        <v>33</v>
      </c>
      <c r="P71" t="s">
        <v>26</v>
      </c>
      <c r="Q71" t="s">
        <v>34</v>
      </c>
      <c r="R71" t="s">
        <v>35</v>
      </c>
      <c r="W71" s="32">
        <v>17.91</v>
      </c>
      <c r="X71" t="s">
        <v>36</v>
      </c>
      <c r="Y71" t="s">
        <v>62</v>
      </c>
      <c r="Z71" t="s">
        <v>38</v>
      </c>
    </row>
    <row r="72" spans="1:26" x14ac:dyDescent="0.3">
      <c r="A72" t="s">
        <v>26</v>
      </c>
      <c r="B72" t="s">
        <v>27</v>
      </c>
      <c r="C72" s="27">
        <v>2019</v>
      </c>
      <c r="D72" s="28">
        <v>8</v>
      </c>
      <c r="E72" t="s">
        <v>28</v>
      </c>
      <c r="F72" t="s">
        <v>61</v>
      </c>
      <c r="G72" s="29">
        <v>43507</v>
      </c>
      <c r="H72" s="30">
        <v>43508</v>
      </c>
      <c r="I72" s="31">
        <v>468</v>
      </c>
      <c r="J72" t="s">
        <v>30</v>
      </c>
      <c r="K72" t="s">
        <v>31</v>
      </c>
      <c r="L72" t="s">
        <v>45</v>
      </c>
      <c r="M72" t="s">
        <v>33</v>
      </c>
      <c r="P72" t="s">
        <v>26</v>
      </c>
      <c r="Q72" t="s">
        <v>34</v>
      </c>
      <c r="R72" t="s">
        <v>35</v>
      </c>
      <c r="W72" s="32">
        <v>20</v>
      </c>
      <c r="X72" t="s">
        <v>36</v>
      </c>
      <c r="Y72" t="s">
        <v>62</v>
      </c>
      <c r="Z72" t="s">
        <v>38</v>
      </c>
    </row>
    <row r="73" spans="1:26" x14ac:dyDescent="0.3">
      <c r="A73" t="s">
        <v>26</v>
      </c>
      <c r="B73" t="s">
        <v>27</v>
      </c>
      <c r="C73" s="27">
        <v>2019</v>
      </c>
      <c r="D73" s="28">
        <v>8</v>
      </c>
      <c r="E73" t="s">
        <v>28</v>
      </c>
      <c r="F73" t="s">
        <v>61</v>
      </c>
      <c r="G73" s="29">
        <v>43507</v>
      </c>
      <c r="H73" s="30">
        <v>43508</v>
      </c>
      <c r="I73" s="31">
        <v>609</v>
      </c>
      <c r="J73" t="s">
        <v>30</v>
      </c>
      <c r="L73" t="s">
        <v>46</v>
      </c>
      <c r="M73" t="s">
        <v>47</v>
      </c>
      <c r="Q73" t="s">
        <v>34</v>
      </c>
      <c r="W73" s="32">
        <v>-3947.85</v>
      </c>
      <c r="Y73" t="s">
        <v>48</v>
      </c>
      <c r="Z73" t="s">
        <v>38</v>
      </c>
    </row>
    <row r="74" spans="1:26" x14ac:dyDescent="0.3">
      <c r="A74" t="s">
        <v>26</v>
      </c>
      <c r="B74" t="s">
        <v>27</v>
      </c>
      <c r="C74" s="27">
        <v>2019</v>
      </c>
      <c r="D74" s="28">
        <v>8</v>
      </c>
      <c r="E74" t="s">
        <v>63</v>
      </c>
      <c r="F74" t="s">
        <v>64</v>
      </c>
      <c r="G74" s="29">
        <v>43508</v>
      </c>
      <c r="H74" s="30">
        <v>43508</v>
      </c>
      <c r="I74" s="31">
        <v>4</v>
      </c>
      <c r="J74" t="s">
        <v>30</v>
      </c>
      <c r="L74" t="s">
        <v>46</v>
      </c>
      <c r="M74" t="s">
        <v>47</v>
      </c>
      <c r="Q74" t="s">
        <v>34</v>
      </c>
      <c r="W74" s="32">
        <v>27624.21</v>
      </c>
      <c r="X74" t="s">
        <v>65</v>
      </c>
      <c r="Y74" t="s">
        <v>66</v>
      </c>
      <c r="Z74" t="s">
        <v>67</v>
      </c>
    </row>
    <row r="75" spans="1:26" x14ac:dyDescent="0.3">
      <c r="A75" t="s">
        <v>26</v>
      </c>
      <c r="B75" t="s">
        <v>27</v>
      </c>
      <c r="C75" s="27">
        <v>2019</v>
      </c>
      <c r="D75" s="28">
        <v>8</v>
      </c>
      <c r="E75" t="s">
        <v>63</v>
      </c>
      <c r="F75" t="s">
        <v>64</v>
      </c>
      <c r="G75" s="29">
        <v>43508</v>
      </c>
      <c r="H75" s="30">
        <v>43508</v>
      </c>
      <c r="I75" s="31">
        <v>8</v>
      </c>
      <c r="J75" t="s">
        <v>30</v>
      </c>
      <c r="K75" t="s">
        <v>31</v>
      </c>
      <c r="L75" t="s">
        <v>68</v>
      </c>
      <c r="M75" t="s">
        <v>69</v>
      </c>
      <c r="P75" t="s">
        <v>26</v>
      </c>
      <c r="Q75" t="s">
        <v>34</v>
      </c>
      <c r="R75" t="s">
        <v>35</v>
      </c>
      <c r="W75" s="32">
        <v>-27624.21</v>
      </c>
      <c r="X75" t="s">
        <v>65</v>
      </c>
      <c r="Y75" t="s">
        <v>66</v>
      </c>
      <c r="Z75" t="s">
        <v>67</v>
      </c>
    </row>
    <row r="76" spans="1:26" x14ac:dyDescent="0.3">
      <c r="A76" t="s">
        <v>26</v>
      </c>
      <c r="B76" t="s">
        <v>27</v>
      </c>
      <c r="C76" s="27">
        <v>2019</v>
      </c>
      <c r="D76" s="28">
        <v>8</v>
      </c>
      <c r="E76" t="s">
        <v>28</v>
      </c>
      <c r="F76" t="s">
        <v>70</v>
      </c>
      <c r="G76" s="29">
        <v>43521</v>
      </c>
      <c r="H76" s="30">
        <v>43523</v>
      </c>
      <c r="I76" s="31">
        <v>467</v>
      </c>
      <c r="J76" t="s">
        <v>30</v>
      </c>
      <c r="K76" t="s">
        <v>31</v>
      </c>
      <c r="L76" t="s">
        <v>32</v>
      </c>
      <c r="M76" t="s">
        <v>33</v>
      </c>
      <c r="P76" t="s">
        <v>26</v>
      </c>
      <c r="Q76" t="s">
        <v>34</v>
      </c>
      <c r="R76" t="s">
        <v>35</v>
      </c>
      <c r="W76" s="32">
        <v>2888.63</v>
      </c>
      <c r="X76" t="s">
        <v>36</v>
      </c>
      <c r="Y76" t="s">
        <v>71</v>
      </c>
      <c r="Z76" t="s">
        <v>38</v>
      </c>
    </row>
    <row r="77" spans="1:26" x14ac:dyDescent="0.3">
      <c r="A77" t="s">
        <v>26</v>
      </c>
      <c r="B77" t="s">
        <v>27</v>
      </c>
      <c r="C77" s="27">
        <v>2019</v>
      </c>
      <c r="D77" s="28">
        <v>8</v>
      </c>
      <c r="E77" t="s">
        <v>28</v>
      </c>
      <c r="F77" t="s">
        <v>70</v>
      </c>
      <c r="G77" s="29">
        <v>43521</v>
      </c>
      <c r="H77" s="30">
        <v>43523</v>
      </c>
      <c r="I77" s="31">
        <v>468</v>
      </c>
      <c r="J77" t="s">
        <v>30</v>
      </c>
      <c r="K77" t="s">
        <v>31</v>
      </c>
      <c r="L77" t="s">
        <v>39</v>
      </c>
      <c r="M77" t="s">
        <v>33</v>
      </c>
      <c r="P77" t="s">
        <v>26</v>
      </c>
      <c r="Q77" t="s">
        <v>34</v>
      </c>
      <c r="R77" t="s">
        <v>35</v>
      </c>
      <c r="W77" s="32">
        <v>390.54</v>
      </c>
      <c r="X77" t="s">
        <v>36</v>
      </c>
      <c r="Y77" t="s">
        <v>71</v>
      </c>
      <c r="Z77" t="s">
        <v>38</v>
      </c>
    </row>
    <row r="78" spans="1:26" x14ac:dyDescent="0.3">
      <c r="A78" t="s">
        <v>26</v>
      </c>
      <c r="B78" t="s">
        <v>27</v>
      </c>
      <c r="C78" s="27">
        <v>2019</v>
      </c>
      <c r="D78" s="28">
        <v>8</v>
      </c>
      <c r="E78" t="s">
        <v>28</v>
      </c>
      <c r="F78" t="s">
        <v>70</v>
      </c>
      <c r="G78" s="29">
        <v>43521</v>
      </c>
      <c r="H78" s="30">
        <v>43523</v>
      </c>
      <c r="I78" s="31">
        <v>469</v>
      </c>
      <c r="J78" t="s">
        <v>30</v>
      </c>
      <c r="K78" t="s">
        <v>31</v>
      </c>
      <c r="L78" t="s">
        <v>40</v>
      </c>
      <c r="M78" t="s">
        <v>33</v>
      </c>
      <c r="P78" t="s">
        <v>26</v>
      </c>
      <c r="Q78" t="s">
        <v>34</v>
      </c>
      <c r="R78" t="s">
        <v>35</v>
      </c>
      <c r="W78" s="32">
        <v>212.96</v>
      </c>
      <c r="X78" t="s">
        <v>36</v>
      </c>
      <c r="Y78" t="s">
        <v>71</v>
      </c>
      <c r="Z78" t="s">
        <v>38</v>
      </c>
    </row>
    <row r="79" spans="1:26" x14ac:dyDescent="0.3">
      <c r="A79" t="s">
        <v>26</v>
      </c>
      <c r="B79" t="s">
        <v>27</v>
      </c>
      <c r="C79" s="27">
        <v>2019</v>
      </c>
      <c r="D79" s="28">
        <v>8</v>
      </c>
      <c r="E79" t="s">
        <v>28</v>
      </c>
      <c r="F79" t="s">
        <v>70</v>
      </c>
      <c r="G79" s="29">
        <v>43521</v>
      </c>
      <c r="H79" s="30">
        <v>43523</v>
      </c>
      <c r="I79" s="31">
        <v>470</v>
      </c>
      <c r="J79" t="s">
        <v>30</v>
      </c>
      <c r="K79" t="s">
        <v>31</v>
      </c>
      <c r="L79" t="s">
        <v>41</v>
      </c>
      <c r="M79" t="s">
        <v>33</v>
      </c>
      <c r="P79" t="s">
        <v>26</v>
      </c>
      <c r="Q79" t="s">
        <v>34</v>
      </c>
      <c r="R79" t="s">
        <v>35</v>
      </c>
      <c r="W79" s="32">
        <v>37.840000000000003</v>
      </c>
      <c r="X79" t="s">
        <v>36</v>
      </c>
      <c r="Y79" t="s">
        <v>71</v>
      </c>
      <c r="Z79" t="s">
        <v>38</v>
      </c>
    </row>
    <row r="80" spans="1:26" x14ac:dyDescent="0.3">
      <c r="A80" t="s">
        <v>26</v>
      </c>
      <c r="B80" t="s">
        <v>27</v>
      </c>
      <c r="C80" s="27">
        <v>2019</v>
      </c>
      <c r="D80" s="28">
        <v>8</v>
      </c>
      <c r="E80" t="s">
        <v>28</v>
      </c>
      <c r="F80" t="s">
        <v>70</v>
      </c>
      <c r="G80" s="29">
        <v>43521</v>
      </c>
      <c r="H80" s="30">
        <v>43523</v>
      </c>
      <c r="I80" s="31">
        <v>471</v>
      </c>
      <c r="J80" t="s">
        <v>30</v>
      </c>
      <c r="K80" t="s">
        <v>31</v>
      </c>
      <c r="L80" t="s">
        <v>42</v>
      </c>
      <c r="M80" t="s">
        <v>33</v>
      </c>
      <c r="P80" t="s">
        <v>26</v>
      </c>
      <c r="Q80" t="s">
        <v>34</v>
      </c>
      <c r="R80" t="s">
        <v>35</v>
      </c>
      <c r="W80" s="32">
        <v>343.5</v>
      </c>
      <c r="X80" t="s">
        <v>36</v>
      </c>
      <c r="Y80" t="s">
        <v>71</v>
      </c>
      <c r="Z80" t="s">
        <v>38</v>
      </c>
    </row>
    <row r="81" spans="1:26" x14ac:dyDescent="0.3">
      <c r="A81" t="s">
        <v>26</v>
      </c>
      <c r="B81" t="s">
        <v>27</v>
      </c>
      <c r="C81" s="27">
        <v>2019</v>
      </c>
      <c r="D81" s="28">
        <v>8</v>
      </c>
      <c r="E81" t="s">
        <v>28</v>
      </c>
      <c r="F81" t="s">
        <v>70</v>
      </c>
      <c r="G81" s="29">
        <v>43521</v>
      </c>
      <c r="H81" s="30">
        <v>43523</v>
      </c>
      <c r="I81" s="31">
        <v>472</v>
      </c>
      <c r="J81" t="s">
        <v>30</v>
      </c>
      <c r="K81" t="s">
        <v>31</v>
      </c>
      <c r="L81" t="s">
        <v>43</v>
      </c>
      <c r="M81" t="s">
        <v>33</v>
      </c>
      <c r="P81" t="s">
        <v>26</v>
      </c>
      <c r="Q81" t="s">
        <v>34</v>
      </c>
      <c r="R81" t="s">
        <v>35</v>
      </c>
      <c r="W81" s="32">
        <v>33.799999999999997</v>
      </c>
      <c r="X81" t="s">
        <v>36</v>
      </c>
      <c r="Y81" t="s">
        <v>71</v>
      </c>
      <c r="Z81" t="s">
        <v>38</v>
      </c>
    </row>
    <row r="82" spans="1:26" x14ac:dyDescent="0.3">
      <c r="A82" t="s">
        <v>26</v>
      </c>
      <c r="B82" t="s">
        <v>27</v>
      </c>
      <c r="C82" s="27">
        <v>2019</v>
      </c>
      <c r="D82" s="28">
        <v>8</v>
      </c>
      <c r="E82" t="s">
        <v>28</v>
      </c>
      <c r="F82" t="s">
        <v>70</v>
      </c>
      <c r="G82" s="29">
        <v>43521</v>
      </c>
      <c r="H82" s="30">
        <v>43523</v>
      </c>
      <c r="I82" s="31">
        <v>473</v>
      </c>
      <c r="J82" t="s">
        <v>30</v>
      </c>
      <c r="K82" t="s">
        <v>31</v>
      </c>
      <c r="L82" t="s">
        <v>44</v>
      </c>
      <c r="M82" t="s">
        <v>33</v>
      </c>
      <c r="P82" t="s">
        <v>26</v>
      </c>
      <c r="Q82" t="s">
        <v>34</v>
      </c>
      <c r="R82" t="s">
        <v>35</v>
      </c>
      <c r="W82" s="32">
        <v>17.91</v>
      </c>
      <c r="X82" t="s">
        <v>36</v>
      </c>
      <c r="Y82" t="s">
        <v>71</v>
      </c>
      <c r="Z82" t="s">
        <v>38</v>
      </c>
    </row>
    <row r="83" spans="1:26" x14ac:dyDescent="0.3">
      <c r="A83" t="s">
        <v>26</v>
      </c>
      <c r="B83" t="s">
        <v>27</v>
      </c>
      <c r="C83" s="27">
        <v>2019</v>
      </c>
      <c r="D83" s="28">
        <v>8</v>
      </c>
      <c r="E83" t="s">
        <v>28</v>
      </c>
      <c r="F83" t="s">
        <v>70</v>
      </c>
      <c r="G83" s="29">
        <v>43521</v>
      </c>
      <c r="H83" s="30">
        <v>43523</v>
      </c>
      <c r="I83" s="31">
        <v>474</v>
      </c>
      <c r="J83" t="s">
        <v>30</v>
      </c>
      <c r="K83" t="s">
        <v>31</v>
      </c>
      <c r="L83" t="s">
        <v>45</v>
      </c>
      <c r="M83" t="s">
        <v>33</v>
      </c>
      <c r="P83" t="s">
        <v>26</v>
      </c>
      <c r="Q83" t="s">
        <v>34</v>
      </c>
      <c r="R83" t="s">
        <v>35</v>
      </c>
      <c r="W83" s="32">
        <v>20</v>
      </c>
      <c r="X83" t="s">
        <v>36</v>
      </c>
      <c r="Y83" t="s">
        <v>71</v>
      </c>
      <c r="Z83" t="s">
        <v>38</v>
      </c>
    </row>
    <row r="84" spans="1:26" x14ac:dyDescent="0.3">
      <c r="A84" t="s">
        <v>26</v>
      </c>
      <c r="B84" t="s">
        <v>27</v>
      </c>
      <c r="C84" s="27">
        <v>2019</v>
      </c>
      <c r="D84" s="28">
        <v>8</v>
      </c>
      <c r="E84" t="s">
        <v>28</v>
      </c>
      <c r="F84" t="s">
        <v>70</v>
      </c>
      <c r="G84" s="29">
        <v>43521</v>
      </c>
      <c r="H84" s="30">
        <v>43523</v>
      </c>
      <c r="I84" s="31">
        <v>615</v>
      </c>
      <c r="J84" t="s">
        <v>30</v>
      </c>
      <c r="L84" t="s">
        <v>46</v>
      </c>
      <c r="M84" t="s">
        <v>47</v>
      </c>
      <c r="Q84" t="s">
        <v>34</v>
      </c>
      <c r="W84" s="32">
        <v>-3945.18</v>
      </c>
      <c r="Y84" t="s">
        <v>48</v>
      </c>
      <c r="Z84" t="s">
        <v>38</v>
      </c>
    </row>
    <row r="85" spans="1:26" x14ac:dyDescent="0.3">
      <c r="A85" t="s">
        <v>26</v>
      </c>
      <c r="B85" t="s">
        <v>27</v>
      </c>
      <c r="C85" s="27">
        <v>2019</v>
      </c>
      <c r="D85" s="28">
        <v>8</v>
      </c>
      <c r="E85" t="s">
        <v>72</v>
      </c>
      <c r="F85" t="s">
        <v>73</v>
      </c>
      <c r="G85" s="29">
        <v>43522</v>
      </c>
      <c r="H85" s="30">
        <v>43523</v>
      </c>
      <c r="I85" s="31">
        <v>1</v>
      </c>
      <c r="J85" t="s">
        <v>30</v>
      </c>
      <c r="L85" t="s">
        <v>68</v>
      </c>
      <c r="M85" t="s">
        <v>69</v>
      </c>
      <c r="P85" t="s">
        <v>26</v>
      </c>
      <c r="Q85" t="s">
        <v>34</v>
      </c>
      <c r="R85" t="s">
        <v>35</v>
      </c>
      <c r="W85" s="32">
        <v>27624.21</v>
      </c>
      <c r="Y85" t="s">
        <v>74</v>
      </c>
      <c r="Z85" t="s">
        <v>75</v>
      </c>
    </row>
    <row r="86" spans="1:26" x14ac:dyDescent="0.3">
      <c r="A86" t="s">
        <v>26</v>
      </c>
      <c r="B86" t="s">
        <v>27</v>
      </c>
      <c r="C86" s="27">
        <v>2019</v>
      </c>
      <c r="D86" s="28">
        <v>8</v>
      </c>
      <c r="E86" t="s">
        <v>72</v>
      </c>
      <c r="F86" t="s">
        <v>73</v>
      </c>
      <c r="G86" s="29">
        <v>43522</v>
      </c>
      <c r="H86" s="30">
        <v>43523</v>
      </c>
      <c r="I86" s="31">
        <v>2</v>
      </c>
      <c r="J86" t="s">
        <v>30</v>
      </c>
      <c r="L86" t="s">
        <v>76</v>
      </c>
      <c r="M86" t="s">
        <v>69</v>
      </c>
      <c r="P86" t="s">
        <v>26</v>
      </c>
      <c r="Q86" t="s">
        <v>34</v>
      </c>
      <c r="R86" t="s">
        <v>35</v>
      </c>
      <c r="W86" s="32">
        <v>-27624.21</v>
      </c>
      <c r="Y86" t="s">
        <v>74</v>
      </c>
      <c r="Z86" t="s">
        <v>75</v>
      </c>
    </row>
    <row r="87" spans="1:26" x14ac:dyDescent="0.3">
      <c r="A87" t="s">
        <v>26</v>
      </c>
      <c r="B87" t="s">
        <v>27</v>
      </c>
      <c r="C87" s="27">
        <v>2019</v>
      </c>
      <c r="D87" s="28">
        <v>9</v>
      </c>
      <c r="E87" t="s">
        <v>63</v>
      </c>
      <c r="F87" t="s">
        <v>77</v>
      </c>
      <c r="G87" s="29">
        <v>43529</v>
      </c>
      <c r="H87" s="30">
        <v>43529</v>
      </c>
      <c r="I87" s="31">
        <v>24</v>
      </c>
      <c r="J87" t="s">
        <v>30</v>
      </c>
      <c r="L87" t="s">
        <v>76</v>
      </c>
      <c r="M87" t="s">
        <v>69</v>
      </c>
      <c r="P87" t="s">
        <v>26</v>
      </c>
      <c r="Q87" t="s">
        <v>34</v>
      </c>
      <c r="R87" t="s">
        <v>35</v>
      </c>
      <c r="W87" s="32">
        <v>-3947.85</v>
      </c>
      <c r="X87" t="s">
        <v>78</v>
      </c>
      <c r="Y87" t="s">
        <v>79</v>
      </c>
      <c r="Z87" t="s">
        <v>67</v>
      </c>
    </row>
    <row r="88" spans="1:26" x14ac:dyDescent="0.3">
      <c r="A88" t="s">
        <v>26</v>
      </c>
      <c r="B88" t="s">
        <v>27</v>
      </c>
      <c r="C88" s="27">
        <v>2019</v>
      </c>
      <c r="D88" s="28">
        <v>9</v>
      </c>
      <c r="E88" t="s">
        <v>63</v>
      </c>
      <c r="F88" t="s">
        <v>77</v>
      </c>
      <c r="G88" s="29">
        <v>43529</v>
      </c>
      <c r="H88" s="30">
        <v>43529</v>
      </c>
      <c r="I88" s="31">
        <v>29</v>
      </c>
      <c r="J88" t="s">
        <v>30</v>
      </c>
      <c r="L88" t="s">
        <v>46</v>
      </c>
      <c r="M88" t="s">
        <v>47</v>
      </c>
      <c r="Q88" t="s">
        <v>34</v>
      </c>
      <c r="W88" s="32">
        <v>3947.85</v>
      </c>
      <c r="X88" t="s">
        <v>78</v>
      </c>
      <c r="Y88" t="s">
        <v>79</v>
      </c>
      <c r="Z88" t="s">
        <v>67</v>
      </c>
    </row>
    <row r="89" spans="1:26" x14ac:dyDescent="0.3">
      <c r="A89" t="s">
        <v>26</v>
      </c>
      <c r="B89" t="s">
        <v>27</v>
      </c>
      <c r="C89" s="27">
        <v>2019</v>
      </c>
      <c r="D89" s="28">
        <v>9</v>
      </c>
      <c r="E89" t="s">
        <v>28</v>
      </c>
      <c r="F89" t="s">
        <v>80</v>
      </c>
      <c r="G89" s="29">
        <v>43535</v>
      </c>
      <c r="H89" s="30">
        <v>43536</v>
      </c>
      <c r="I89" s="31">
        <v>471</v>
      </c>
      <c r="J89" t="s">
        <v>30</v>
      </c>
      <c r="K89" t="s">
        <v>31</v>
      </c>
      <c r="L89" t="s">
        <v>32</v>
      </c>
      <c r="M89" t="s">
        <v>33</v>
      </c>
      <c r="P89" t="s">
        <v>26</v>
      </c>
      <c r="Q89" t="s">
        <v>34</v>
      </c>
      <c r="R89" t="s">
        <v>35</v>
      </c>
      <c r="W89" s="32">
        <v>2888.63</v>
      </c>
      <c r="X89" t="s">
        <v>36</v>
      </c>
      <c r="Y89" t="s">
        <v>81</v>
      </c>
      <c r="Z89" t="s">
        <v>38</v>
      </c>
    </row>
    <row r="90" spans="1:26" x14ac:dyDescent="0.3">
      <c r="A90" t="s">
        <v>26</v>
      </c>
      <c r="B90" t="s">
        <v>27</v>
      </c>
      <c r="C90" s="27">
        <v>2019</v>
      </c>
      <c r="D90" s="28">
        <v>9</v>
      </c>
      <c r="E90" t="s">
        <v>28</v>
      </c>
      <c r="F90" t="s">
        <v>80</v>
      </c>
      <c r="G90" s="29">
        <v>43535</v>
      </c>
      <c r="H90" s="30">
        <v>43536</v>
      </c>
      <c r="I90" s="31">
        <v>472</v>
      </c>
      <c r="J90" t="s">
        <v>30</v>
      </c>
      <c r="K90" t="s">
        <v>31</v>
      </c>
      <c r="L90" t="s">
        <v>39</v>
      </c>
      <c r="M90" t="s">
        <v>33</v>
      </c>
      <c r="P90" t="s">
        <v>26</v>
      </c>
      <c r="Q90" t="s">
        <v>34</v>
      </c>
      <c r="R90" t="s">
        <v>35</v>
      </c>
      <c r="W90" s="32">
        <v>390.54</v>
      </c>
      <c r="X90" t="s">
        <v>36</v>
      </c>
      <c r="Y90" t="s">
        <v>81</v>
      </c>
      <c r="Z90" t="s">
        <v>38</v>
      </c>
    </row>
    <row r="91" spans="1:26" x14ac:dyDescent="0.3">
      <c r="A91" t="s">
        <v>26</v>
      </c>
      <c r="B91" t="s">
        <v>27</v>
      </c>
      <c r="C91" s="27">
        <v>2019</v>
      </c>
      <c r="D91" s="28">
        <v>9</v>
      </c>
      <c r="E91" t="s">
        <v>28</v>
      </c>
      <c r="F91" t="s">
        <v>80</v>
      </c>
      <c r="G91" s="29">
        <v>43535</v>
      </c>
      <c r="H91" s="30">
        <v>43536</v>
      </c>
      <c r="I91" s="31">
        <v>473</v>
      </c>
      <c r="J91" t="s">
        <v>30</v>
      </c>
      <c r="K91" t="s">
        <v>31</v>
      </c>
      <c r="L91" t="s">
        <v>40</v>
      </c>
      <c r="M91" t="s">
        <v>33</v>
      </c>
      <c r="P91" t="s">
        <v>26</v>
      </c>
      <c r="Q91" t="s">
        <v>34</v>
      </c>
      <c r="R91" t="s">
        <v>35</v>
      </c>
      <c r="W91" s="32">
        <v>215.62</v>
      </c>
      <c r="X91" t="s">
        <v>36</v>
      </c>
      <c r="Y91" t="s">
        <v>81</v>
      </c>
      <c r="Z91" t="s">
        <v>38</v>
      </c>
    </row>
    <row r="92" spans="1:26" x14ac:dyDescent="0.3">
      <c r="A92" t="s">
        <v>26</v>
      </c>
      <c r="B92" t="s">
        <v>27</v>
      </c>
      <c r="C92" s="27">
        <v>2019</v>
      </c>
      <c r="D92" s="28">
        <v>9</v>
      </c>
      <c r="E92" t="s">
        <v>28</v>
      </c>
      <c r="F92" t="s">
        <v>80</v>
      </c>
      <c r="G92" s="29">
        <v>43535</v>
      </c>
      <c r="H92" s="30">
        <v>43536</v>
      </c>
      <c r="I92" s="31">
        <v>474</v>
      </c>
      <c r="J92" t="s">
        <v>30</v>
      </c>
      <c r="K92" t="s">
        <v>31</v>
      </c>
      <c r="L92" t="s">
        <v>41</v>
      </c>
      <c r="M92" t="s">
        <v>33</v>
      </c>
      <c r="P92" t="s">
        <v>26</v>
      </c>
      <c r="Q92" t="s">
        <v>34</v>
      </c>
      <c r="R92" t="s">
        <v>35</v>
      </c>
      <c r="W92" s="32">
        <v>37.840000000000003</v>
      </c>
      <c r="X92" t="s">
        <v>36</v>
      </c>
      <c r="Y92" t="s">
        <v>81</v>
      </c>
      <c r="Z92" t="s">
        <v>38</v>
      </c>
    </row>
    <row r="93" spans="1:26" x14ac:dyDescent="0.3">
      <c r="A93" t="s">
        <v>26</v>
      </c>
      <c r="B93" t="s">
        <v>27</v>
      </c>
      <c r="C93" s="27">
        <v>2019</v>
      </c>
      <c r="D93" s="28">
        <v>9</v>
      </c>
      <c r="E93" t="s">
        <v>28</v>
      </c>
      <c r="F93" t="s">
        <v>80</v>
      </c>
      <c r="G93" s="29">
        <v>43535</v>
      </c>
      <c r="H93" s="30">
        <v>43536</v>
      </c>
      <c r="I93" s="31">
        <v>475</v>
      </c>
      <c r="J93" t="s">
        <v>30</v>
      </c>
      <c r="K93" t="s">
        <v>31</v>
      </c>
      <c r="L93" t="s">
        <v>42</v>
      </c>
      <c r="M93" t="s">
        <v>33</v>
      </c>
      <c r="P93" t="s">
        <v>26</v>
      </c>
      <c r="Q93" t="s">
        <v>34</v>
      </c>
      <c r="R93" t="s">
        <v>35</v>
      </c>
      <c r="W93" s="32">
        <v>343.5</v>
      </c>
      <c r="X93" t="s">
        <v>36</v>
      </c>
      <c r="Y93" t="s">
        <v>81</v>
      </c>
      <c r="Z93" t="s">
        <v>38</v>
      </c>
    </row>
    <row r="94" spans="1:26" x14ac:dyDescent="0.3">
      <c r="A94" t="s">
        <v>26</v>
      </c>
      <c r="B94" t="s">
        <v>27</v>
      </c>
      <c r="C94" s="27">
        <v>2019</v>
      </c>
      <c r="D94" s="28">
        <v>9</v>
      </c>
      <c r="E94" t="s">
        <v>28</v>
      </c>
      <c r="F94" t="s">
        <v>80</v>
      </c>
      <c r="G94" s="29">
        <v>43535</v>
      </c>
      <c r="H94" s="30">
        <v>43536</v>
      </c>
      <c r="I94" s="31">
        <v>476</v>
      </c>
      <c r="J94" t="s">
        <v>30</v>
      </c>
      <c r="K94" t="s">
        <v>31</v>
      </c>
      <c r="L94" t="s">
        <v>43</v>
      </c>
      <c r="M94" t="s">
        <v>33</v>
      </c>
      <c r="P94" t="s">
        <v>26</v>
      </c>
      <c r="Q94" t="s">
        <v>34</v>
      </c>
      <c r="R94" t="s">
        <v>35</v>
      </c>
      <c r="W94" s="32">
        <v>33.799999999999997</v>
      </c>
      <c r="X94" t="s">
        <v>36</v>
      </c>
      <c r="Y94" t="s">
        <v>81</v>
      </c>
      <c r="Z94" t="s">
        <v>38</v>
      </c>
    </row>
    <row r="95" spans="1:26" x14ac:dyDescent="0.3">
      <c r="A95" t="s">
        <v>26</v>
      </c>
      <c r="B95" t="s">
        <v>27</v>
      </c>
      <c r="C95" s="27">
        <v>2019</v>
      </c>
      <c r="D95" s="28">
        <v>9</v>
      </c>
      <c r="E95" t="s">
        <v>28</v>
      </c>
      <c r="F95" t="s">
        <v>80</v>
      </c>
      <c r="G95" s="29">
        <v>43535</v>
      </c>
      <c r="H95" s="30">
        <v>43536</v>
      </c>
      <c r="I95" s="31">
        <v>477</v>
      </c>
      <c r="J95" t="s">
        <v>30</v>
      </c>
      <c r="K95" t="s">
        <v>31</v>
      </c>
      <c r="L95" t="s">
        <v>44</v>
      </c>
      <c r="M95" t="s">
        <v>33</v>
      </c>
      <c r="P95" t="s">
        <v>26</v>
      </c>
      <c r="Q95" t="s">
        <v>34</v>
      </c>
      <c r="R95" t="s">
        <v>35</v>
      </c>
      <c r="W95" s="32">
        <v>17.91</v>
      </c>
      <c r="X95" t="s">
        <v>36</v>
      </c>
      <c r="Y95" t="s">
        <v>81</v>
      </c>
      <c r="Z95" t="s">
        <v>38</v>
      </c>
    </row>
    <row r="96" spans="1:26" x14ac:dyDescent="0.3">
      <c r="A96" t="s">
        <v>26</v>
      </c>
      <c r="B96" t="s">
        <v>27</v>
      </c>
      <c r="C96" s="27">
        <v>2019</v>
      </c>
      <c r="D96" s="28">
        <v>9</v>
      </c>
      <c r="E96" t="s">
        <v>28</v>
      </c>
      <c r="F96" t="s">
        <v>80</v>
      </c>
      <c r="G96" s="29">
        <v>43535</v>
      </c>
      <c r="H96" s="30">
        <v>43536</v>
      </c>
      <c r="I96" s="31">
        <v>478</v>
      </c>
      <c r="J96" t="s">
        <v>30</v>
      </c>
      <c r="K96" t="s">
        <v>31</v>
      </c>
      <c r="L96" t="s">
        <v>45</v>
      </c>
      <c r="M96" t="s">
        <v>33</v>
      </c>
      <c r="P96" t="s">
        <v>26</v>
      </c>
      <c r="Q96" t="s">
        <v>34</v>
      </c>
      <c r="R96" t="s">
        <v>35</v>
      </c>
      <c r="W96" s="32">
        <v>20</v>
      </c>
      <c r="X96" t="s">
        <v>36</v>
      </c>
      <c r="Y96" t="s">
        <v>81</v>
      </c>
      <c r="Z96" t="s">
        <v>38</v>
      </c>
    </row>
    <row r="97" spans="1:26" x14ac:dyDescent="0.3">
      <c r="A97" t="s">
        <v>26</v>
      </c>
      <c r="B97" t="s">
        <v>27</v>
      </c>
      <c r="C97" s="27">
        <v>2019</v>
      </c>
      <c r="D97" s="28">
        <v>9</v>
      </c>
      <c r="E97" t="s">
        <v>28</v>
      </c>
      <c r="F97" t="s">
        <v>80</v>
      </c>
      <c r="G97" s="29">
        <v>43535</v>
      </c>
      <c r="H97" s="30">
        <v>43536</v>
      </c>
      <c r="I97" s="31">
        <v>619</v>
      </c>
      <c r="J97" t="s">
        <v>30</v>
      </c>
      <c r="L97" t="s">
        <v>46</v>
      </c>
      <c r="M97" t="s">
        <v>47</v>
      </c>
      <c r="Q97" t="s">
        <v>34</v>
      </c>
      <c r="W97" s="32">
        <v>-3947.84</v>
      </c>
      <c r="Y97" t="s">
        <v>48</v>
      </c>
      <c r="Z97" t="s">
        <v>38</v>
      </c>
    </row>
    <row r="98" spans="1:26" x14ac:dyDescent="0.3">
      <c r="A98" t="s">
        <v>26</v>
      </c>
      <c r="B98" t="s">
        <v>27</v>
      </c>
      <c r="C98" s="27">
        <v>2019</v>
      </c>
      <c r="D98" s="28">
        <v>9</v>
      </c>
      <c r="E98" t="s">
        <v>63</v>
      </c>
      <c r="F98" t="s">
        <v>82</v>
      </c>
      <c r="G98" s="29">
        <v>43536</v>
      </c>
      <c r="H98" s="30">
        <v>43536</v>
      </c>
      <c r="I98" s="31">
        <v>33</v>
      </c>
      <c r="J98" t="s">
        <v>30</v>
      </c>
      <c r="L98" t="s">
        <v>46</v>
      </c>
      <c r="M98" t="s">
        <v>47</v>
      </c>
      <c r="Q98" t="s">
        <v>34</v>
      </c>
      <c r="W98" s="32">
        <v>3945.18</v>
      </c>
      <c r="X98" t="s">
        <v>83</v>
      </c>
      <c r="Y98" t="s">
        <v>84</v>
      </c>
      <c r="Z98" t="s">
        <v>67</v>
      </c>
    </row>
    <row r="99" spans="1:26" x14ac:dyDescent="0.3">
      <c r="A99" t="s">
        <v>26</v>
      </c>
      <c r="B99" t="s">
        <v>27</v>
      </c>
      <c r="C99" s="27">
        <v>2019</v>
      </c>
      <c r="D99" s="28">
        <v>9</v>
      </c>
      <c r="E99" t="s">
        <v>63</v>
      </c>
      <c r="F99" t="s">
        <v>82</v>
      </c>
      <c r="G99" s="29">
        <v>43536</v>
      </c>
      <c r="H99" s="30">
        <v>43536</v>
      </c>
      <c r="I99" s="31">
        <v>54</v>
      </c>
      <c r="J99" t="s">
        <v>30</v>
      </c>
      <c r="L99" t="s">
        <v>76</v>
      </c>
      <c r="M99" t="s">
        <v>69</v>
      </c>
      <c r="P99" t="s">
        <v>26</v>
      </c>
      <c r="Q99" t="s">
        <v>34</v>
      </c>
      <c r="R99" t="s">
        <v>35</v>
      </c>
      <c r="W99" s="32">
        <v>-3945.18</v>
      </c>
      <c r="X99" t="s">
        <v>83</v>
      </c>
      <c r="Y99" t="s">
        <v>84</v>
      </c>
      <c r="Z99" t="s">
        <v>67</v>
      </c>
    </row>
    <row r="100" spans="1:26" x14ac:dyDescent="0.3">
      <c r="A100" t="s">
        <v>26</v>
      </c>
      <c r="B100" t="s">
        <v>27</v>
      </c>
      <c r="C100" s="27">
        <v>2019</v>
      </c>
      <c r="D100" s="28">
        <v>9</v>
      </c>
      <c r="E100" t="s">
        <v>63</v>
      </c>
      <c r="F100" t="s">
        <v>85</v>
      </c>
      <c r="G100" s="29">
        <v>43543</v>
      </c>
      <c r="H100" s="30">
        <v>43543</v>
      </c>
      <c r="I100" s="31">
        <v>26</v>
      </c>
      <c r="J100" t="s">
        <v>30</v>
      </c>
      <c r="L100" t="s">
        <v>46</v>
      </c>
      <c r="M100" t="s">
        <v>47</v>
      </c>
      <c r="Q100" t="s">
        <v>34</v>
      </c>
      <c r="W100" s="32">
        <v>3947.84</v>
      </c>
      <c r="X100" t="s">
        <v>86</v>
      </c>
      <c r="Y100" t="s">
        <v>87</v>
      </c>
      <c r="Z100" t="s">
        <v>67</v>
      </c>
    </row>
    <row r="101" spans="1:26" x14ac:dyDescent="0.3">
      <c r="A101" t="s">
        <v>26</v>
      </c>
      <c r="B101" t="s">
        <v>27</v>
      </c>
      <c r="C101" s="27">
        <v>2019</v>
      </c>
      <c r="D101" s="28">
        <v>9</v>
      </c>
      <c r="E101" t="s">
        <v>63</v>
      </c>
      <c r="F101" t="s">
        <v>85</v>
      </c>
      <c r="G101" s="29">
        <v>43543</v>
      </c>
      <c r="H101" s="30">
        <v>43543</v>
      </c>
      <c r="I101" s="31">
        <v>68</v>
      </c>
      <c r="J101" t="s">
        <v>30</v>
      </c>
      <c r="L101" t="s">
        <v>76</v>
      </c>
      <c r="M101" t="s">
        <v>69</v>
      </c>
      <c r="P101" t="s">
        <v>26</v>
      </c>
      <c r="Q101" t="s">
        <v>34</v>
      </c>
      <c r="R101" t="s">
        <v>35</v>
      </c>
      <c r="W101" s="32">
        <v>-3947.84</v>
      </c>
      <c r="X101" t="s">
        <v>86</v>
      </c>
      <c r="Y101" t="s">
        <v>87</v>
      </c>
      <c r="Z101" t="s">
        <v>67</v>
      </c>
    </row>
    <row r="102" spans="1:26" x14ac:dyDescent="0.3">
      <c r="A102" t="s">
        <v>26</v>
      </c>
      <c r="B102" t="s">
        <v>27</v>
      </c>
      <c r="C102" s="27">
        <v>2019</v>
      </c>
      <c r="D102" s="28">
        <v>9</v>
      </c>
      <c r="E102" t="s">
        <v>28</v>
      </c>
      <c r="F102" t="s">
        <v>88</v>
      </c>
      <c r="G102" s="29">
        <v>43549</v>
      </c>
      <c r="H102" s="30">
        <v>43551</v>
      </c>
      <c r="I102" s="31">
        <v>151</v>
      </c>
      <c r="J102" t="s">
        <v>30</v>
      </c>
      <c r="K102" t="s">
        <v>31</v>
      </c>
      <c r="L102" t="s">
        <v>32</v>
      </c>
      <c r="M102" t="s">
        <v>33</v>
      </c>
      <c r="P102" t="s">
        <v>26</v>
      </c>
      <c r="Q102" t="s">
        <v>34</v>
      </c>
      <c r="R102" t="s">
        <v>35</v>
      </c>
      <c r="W102" s="32">
        <v>2888.63</v>
      </c>
      <c r="X102" t="s">
        <v>36</v>
      </c>
      <c r="Y102" t="s">
        <v>89</v>
      </c>
      <c r="Z102" t="s">
        <v>38</v>
      </c>
    </row>
    <row r="103" spans="1:26" x14ac:dyDescent="0.3">
      <c r="A103" t="s">
        <v>26</v>
      </c>
      <c r="B103" t="s">
        <v>27</v>
      </c>
      <c r="C103" s="27">
        <v>2019</v>
      </c>
      <c r="D103" s="28">
        <v>9</v>
      </c>
      <c r="E103" t="s">
        <v>28</v>
      </c>
      <c r="F103" t="s">
        <v>88</v>
      </c>
      <c r="G103" s="29">
        <v>43549</v>
      </c>
      <c r="H103" s="30">
        <v>43551</v>
      </c>
      <c r="I103" s="31">
        <v>152</v>
      </c>
      <c r="J103" t="s">
        <v>30</v>
      </c>
      <c r="K103" t="s">
        <v>31</v>
      </c>
      <c r="L103" t="s">
        <v>39</v>
      </c>
      <c r="M103" t="s">
        <v>33</v>
      </c>
      <c r="P103" t="s">
        <v>26</v>
      </c>
      <c r="Q103" t="s">
        <v>34</v>
      </c>
      <c r="R103" t="s">
        <v>35</v>
      </c>
      <c r="W103" s="32">
        <v>390.54</v>
      </c>
      <c r="X103" t="s">
        <v>36</v>
      </c>
      <c r="Y103" t="s">
        <v>89</v>
      </c>
      <c r="Z103" t="s">
        <v>38</v>
      </c>
    </row>
    <row r="104" spans="1:26" x14ac:dyDescent="0.3">
      <c r="A104" t="s">
        <v>26</v>
      </c>
      <c r="B104" t="s">
        <v>27</v>
      </c>
      <c r="C104" s="27">
        <v>2019</v>
      </c>
      <c r="D104" s="28">
        <v>9</v>
      </c>
      <c r="E104" t="s">
        <v>28</v>
      </c>
      <c r="F104" t="s">
        <v>88</v>
      </c>
      <c r="G104" s="29">
        <v>43549</v>
      </c>
      <c r="H104" s="30">
        <v>43551</v>
      </c>
      <c r="I104" s="31">
        <v>153</v>
      </c>
      <c r="J104" t="s">
        <v>30</v>
      </c>
      <c r="K104" t="s">
        <v>31</v>
      </c>
      <c r="L104" t="s">
        <v>40</v>
      </c>
      <c r="M104" t="s">
        <v>33</v>
      </c>
      <c r="P104" t="s">
        <v>26</v>
      </c>
      <c r="Q104" t="s">
        <v>34</v>
      </c>
      <c r="R104" t="s">
        <v>35</v>
      </c>
      <c r="W104" s="32">
        <v>212.95</v>
      </c>
      <c r="X104" t="s">
        <v>36</v>
      </c>
      <c r="Y104" t="s">
        <v>89</v>
      </c>
      <c r="Z104" t="s">
        <v>38</v>
      </c>
    </row>
    <row r="105" spans="1:26" x14ac:dyDescent="0.3">
      <c r="A105" t="s">
        <v>26</v>
      </c>
      <c r="B105" t="s">
        <v>27</v>
      </c>
      <c r="C105" s="27">
        <v>2019</v>
      </c>
      <c r="D105" s="28">
        <v>9</v>
      </c>
      <c r="E105" t="s">
        <v>28</v>
      </c>
      <c r="F105" t="s">
        <v>88</v>
      </c>
      <c r="G105" s="29">
        <v>43549</v>
      </c>
      <c r="H105" s="30">
        <v>43551</v>
      </c>
      <c r="I105" s="31">
        <v>154</v>
      </c>
      <c r="J105" t="s">
        <v>30</v>
      </c>
      <c r="K105" t="s">
        <v>31</v>
      </c>
      <c r="L105" t="s">
        <v>41</v>
      </c>
      <c r="M105" t="s">
        <v>33</v>
      </c>
      <c r="P105" t="s">
        <v>26</v>
      </c>
      <c r="Q105" t="s">
        <v>34</v>
      </c>
      <c r="R105" t="s">
        <v>35</v>
      </c>
      <c r="W105" s="32">
        <v>37.840000000000003</v>
      </c>
      <c r="X105" t="s">
        <v>36</v>
      </c>
      <c r="Y105" t="s">
        <v>89</v>
      </c>
      <c r="Z105" t="s">
        <v>38</v>
      </c>
    </row>
    <row r="106" spans="1:26" x14ac:dyDescent="0.3">
      <c r="A106" t="s">
        <v>26</v>
      </c>
      <c r="B106" t="s">
        <v>27</v>
      </c>
      <c r="C106" s="27">
        <v>2019</v>
      </c>
      <c r="D106" s="28">
        <v>9</v>
      </c>
      <c r="E106" t="s">
        <v>28</v>
      </c>
      <c r="F106" t="s">
        <v>88</v>
      </c>
      <c r="G106" s="29">
        <v>43549</v>
      </c>
      <c r="H106" s="30">
        <v>43551</v>
      </c>
      <c r="I106" s="31">
        <v>155</v>
      </c>
      <c r="J106" t="s">
        <v>30</v>
      </c>
      <c r="K106" t="s">
        <v>31</v>
      </c>
      <c r="L106" t="s">
        <v>42</v>
      </c>
      <c r="M106" t="s">
        <v>33</v>
      </c>
      <c r="P106" t="s">
        <v>26</v>
      </c>
      <c r="Q106" t="s">
        <v>34</v>
      </c>
      <c r="R106" t="s">
        <v>35</v>
      </c>
      <c r="W106" s="32">
        <v>343.5</v>
      </c>
      <c r="X106" t="s">
        <v>36</v>
      </c>
      <c r="Y106" t="s">
        <v>89</v>
      </c>
      <c r="Z106" t="s">
        <v>38</v>
      </c>
    </row>
    <row r="107" spans="1:26" x14ac:dyDescent="0.3">
      <c r="A107" t="s">
        <v>26</v>
      </c>
      <c r="B107" t="s">
        <v>27</v>
      </c>
      <c r="C107" s="27">
        <v>2019</v>
      </c>
      <c r="D107" s="28">
        <v>9</v>
      </c>
      <c r="E107" t="s">
        <v>28</v>
      </c>
      <c r="F107" t="s">
        <v>88</v>
      </c>
      <c r="G107" s="29">
        <v>43549</v>
      </c>
      <c r="H107" s="30">
        <v>43551</v>
      </c>
      <c r="I107" s="31">
        <v>156</v>
      </c>
      <c r="J107" t="s">
        <v>30</v>
      </c>
      <c r="K107" t="s">
        <v>31</v>
      </c>
      <c r="L107" t="s">
        <v>43</v>
      </c>
      <c r="M107" t="s">
        <v>33</v>
      </c>
      <c r="P107" t="s">
        <v>26</v>
      </c>
      <c r="Q107" t="s">
        <v>34</v>
      </c>
      <c r="R107" t="s">
        <v>35</v>
      </c>
      <c r="W107" s="32">
        <v>33.799999999999997</v>
      </c>
      <c r="X107" t="s">
        <v>36</v>
      </c>
      <c r="Y107" t="s">
        <v>89</v>
      </c>
      <c r="Z107" t="s">
        <v>38</v>
      </c>
    </row>
    <row r="108" spans="1:26" x14ac:dyDescent="0.3">
      <c r="A108" t="s">
        <v>26</v>
      </c>
      <c r="B108" t="s">
        <v>27</v>
      </c>
      <c r="C108" s="27">
        <v>2019</v>
      </c>
      <c r="D108" s="28">
        <v>9</v>
      </c>
      <c r="E108" t="s">
        <v>28</v>
      </c>
      <c r="F108" t="s">
        <v>88</v>
      </c>
      <c r="G108" s="29">
        <v>43549</v>
      </c>
      <c r="H108" s="30">
        <v>43551</v>
      </c>
      <c r="I108" s="31">
        <v>157</v>
      </c>
      <c r="J108" t="s">
        <v>30</v>
      </c>
      <c r="K108" t="s">
        <v>31</v>
      </c>
      <c r="L108" t="s">
        <v>44</v>
      </c>
      <c r="M108" t="s">
        <v>33</v>
      </c>
      <c r="P108" t="s">
        <v>26</v>
      </c>
      <c r="Q108" t="s">
        <v>34</v>
      </c>
      <c r="R108" t="s">
        <v>35</v>
      </c>
      <c r="W108" s="32">
        <v>17.91</v>
      </c>
      <c r="X108" t="s">
        <v>36</v>
      </c>
      <c r="Y108" t="s">
        <v>89</v>
      </c>
      <c r="Z108" t="s">
        <v>38</v>
      </c>
    </row>
    <row r="109" spans="1:26" x14ac:dyDescent="0.3">
      <c r="A109" t="s">
        <v>26</v>
      </c>
      <c r="B109" t="s">
        <v>27</v>
      </c>
      <c r="C109" s="27">
        <v>2019</v>
      </c>
      <c r="D109" s="28">
        <v>9</v>
      </c>
      <c r="E109" t="s">
        <v>28</v>
      </c>
      <c r="F109" t="s">
        <v>88</v>
      </c>
      <c r="G109" s="29">
        <v>43549</v>
      </c>
      <c r="H109" s="30">
        <v>43551</v>
      </c>
      <c r="I109" s="31">
        <v>158</v>
      </c>
      <c r="J109" t="s">
        <v>30</v>
      </c>
      <c r="K109" t="s">
        <v>31</v>
      </c>
      <c r="L109" t="s">
        <v>45</v>
      </c>
      <c r="M109" t="s">
        <v>33</v>
      </c>
      <c r="P109" t="s">
        <v>26</v>
      </c>
      <c r="Q109" t="s">
        <v>34</v>
      </c>
      <c r="R109" t="s">
        <v>35</v>
      </c>
      <c r="W109" s="32">
        <v>20</v>
      </c>
      <c r="X109" t="s">
        <v>36</v>
      </c>
      <c r="Y109" t="s">
        <v>89</v>
      </c>
      <c r="Z109" t="s">
        <v>38</v>
      </c>
    </row>
    <row r="110" spans="1:26" x14ac:dyDescent="0.3">
      <c r="A110" t="s">
        <v>26</v>
      </c>
      <c r="B110" t="s">
        <v>27</v>
      </c>
      <c r="C110" s="27">
        <v>2019</v>
      </c>
      <c r="D110" s="28">
        <v>9</v>
      </c>
      <c r="E110" t="s">
        <v>28</v>
      </c>
      <c r="F110" t="s">
        <v>88</v>
      </c>
      <c r="G110" s="29">
        <v>43549</v>
      </c>
      <c r="H110" s="30">
        <v>43551</v>
      </c>
      <c r="I110" s="31">
        <v>442</v>
      </c>
      <c r="J110" t="s">
        <v>30</v>
      </c>
      <c r="L110" t="s">
        <v>46</v>
      </c>
      <c r="M110" t="s">
        <v>47</v>
      </c>
      <c r="Q110" t="s">
        <v>34</v>
      </c>
      <c r="W110" s="32">
        <v>-3945.17</v>
      </c>
      <c r="Y110" t="s">
        <v>48</v>
      </c>
      <c r="Z110" t="s">
        <v>38</v>
      </c>
    </row>
    <row r="111" spans="1:26" x14ac:dyDescent="0.3">
      <c r="A111" t="s">
        <v>26</v>
      </c>
      <c r="B111" t="s">
        <v>27</v>
      </c>
      <c r="C111" s="27">
        <v>2019</v>
      </c>
      <c r="D111" s="28">
        <v>9</v>
      </c>
      <c r="E111" t="s">
        <v>90</v>
      </c>
      <c r="F111" t="s">
        <v>91</v>
      </c>
      <c r="G111" s="29">
        <v>43555</v>
      </c>
      <c r="H111" s="30">
        <v>43558</v>
      </c>
      <c r="I111" s="31">
        <v>36</v>
      </c>
      <c r="J111" t="s">
        <v>30</v>
      </c>
      <c r="K111" t="s">
        <v>31</v>
      </c>
      <c r="L111" t="s">
        <v>92</v>
      </c>
      <c r="M111" t="s">
        <v>33</v>
      </c>
      <c r="P111" t="s">
        <v>26</v>
      </c>
      <c r="Q111" t="s">
        <v>34</v>
      </c>
      <c r="R111" t="s">
        <v>35</v>
      </c>
      <c r="W111" s="32">
        <v>1238.9100000000001</v>
      </c>
      <c r="Y111" t="s">
        <v>93</v>
      </c>
      <c r="Z111" t="s">
        <v>94</v>
      </c>
    </row>
    <row r="112" spans="1:26" x14ac:dyDescent="0.3">
      <c r="A112" t="s">
        <v>26</v>
      </c>
      <c r="B112" t="s">
        <v>27</v>
      </c>
      <c r="C112" s="27">
        <v>2019</v>
      </c>
      <c r="D112" s="28">
        <v>9</v>
      </c>
      <c r="E112" t="s">
        <v>90</v>
      </c>
      <c r="F112" t="s">
        <v>91</v>
      </c>
      <c r="G112" s="29">
        <v>43555</v>
      </c>
      <c r="H112" s="30">
        <v>43558</v>
      </c>
      <c r="I112" s="31">
        <v>37</v>
      </c>
      <c r="J112" t="s">
        <v>30</v>
      </c>
      <c r="K112" t="s">
        <v>31</v>
      </c>
      <c r="L112" t="s">
        <v>92</v>
      </c>
      <c r="M112" t="s">
        <v>33</v>
      </c>
      <c r="P112" t="s">
        <v>26</v>
      </c>
      <c r="Q112" t="s">
        <v>34</v>
      </c>
      <c r="R112" t="s">
        <v>35</v>
      </c>
      <c r="W112" s="32">
        <v>271.95999999999998</v>
      </c>
      <c r="Y112" t="s">
        <v>93</v>
      </c>
      <c r="Z112" t="s">
        <v>94</v>
      </c>
    </row>
    <row r="113" spans="1:26" x14ac:dyDescent="0.3">
      <c r="A113" t="s">
        <v>26</v>
      </c>
      <c r="B113" t="s">
        <v>27</v>
      </c>
      <c r="C113" s="27">
        <v>2019</v>
      </c>
      <c r="D113" s="28">
        <v>9</v>
      </c>
      <c r="E113" t="s">
        <v>90</v>
      </c>
      <c r="F113" t="s">
        <v>91</v>
      </c>
      <c r="G113" s="29">
        <v>43555</v>
      </c>
      <c r="H113" s="30">
        <v>43558</v>
      </c>
      <c r="I113" s="31">
        <v>85</v>
      </c>
      <c r="J113" t="s">
        <v>30</v>
      </c>
      <c r="L113" t="s">
        <v>46</v>
      </c>
      <c r="M113" t="s">
        <v>47</v>
      </c>
      <c r="Q113" t="s">
        <v>34</v>
      </c>
      <c r="W113" s="32">
        <v>-1510.87</v>
      </c>
      <c r="Y113" t="s">
        <v>48</v>
      </c>
      <c r="Z113" t="s">
        <v>94</v>
      </c>
    </row>
    <row r="114" spans="1:26" x14ac:dyDescent="0.3">
      <c r="A114" t="s">
        <v>26</v>
      </c>
      <c r="B114" t="s">
        <v>27</v>
      </c>
      <c r="C114" s="27">
        <v>2019</v>
      </c>
      <c r="D114" s="28">
        <v>9</v>
      </c>
      <c r="E114" t="s">
        <v>90</v>
      </c>
      <c r="F114" t="s">
        <v>95</v>
      </c>
      <c r="G114" s="29">
        <v>43555</v>
      </c>
      <c r="H114" s="30">
        <v>43563</v>
      </c>
      <c r="I114" s="31">
        <v>37</v>
      </c>
      <c r="J114" t="s">
        <v>30</v>
      </c>
      <c r="K114" t="s">
        <v>31</v>
      </c>
      <c r="L114" t="s">
        <v>96</v>
      </c>
      <c r="M114" t="s">
        <v>33</v>
      </c>
      <c r="P114" t="s">
        <v>26</v>
      </c>
      <c r="Q114" t="s">
        <v>34</v>
      </c>
      <c r="R114" t="s">
        <v>35</v>
      </c>
      <c r="W114" s="32">
        <v>653.44000000000005</v>
      </c>
      <c r="Y114" t="s">
        <v>97</v>
      </c>
      <c r="Z114" t="s">
        <v>98</v>
      </c>
    </row>
    <row r="115" spans="1:26" x14ac:dyDescent="0.3">
      <c r="A115" t="s">
        <v>26</v>
      </c>
      <c r="B115" t="s">
        <v>27</v>
      </c>
      <c r="C115" s="27">
        <v>2019</v>
      </c>
      <c r="D115" s="28">
        <v>9</v>
      </c>
      <c r="E115" t="s">
        <v>90</v>
      </c>
      <c r="F115" t="s">
        <v>95</v>
      </c>
      <c r="G115" s="29">
        <v>43555</v>
      </c>
      <c r="H115" s="30">
        <v>43563</v>
      </c>
      <c r="I115" s="31">
        <v>81</v>
      </c>
      <c r="J115" t="s">
        <v>30</v>
      </c>
      <c r="K115" t="s">
        <v>31</v>
      </c>
      <c r="L115" t="s">
        <v>99</v>
      </c>
      <c r="M115" t="s">
        <v>33</v>
      </c>
      <c r="P115" t="s">
        <v>26</v>
      </c>
      <c r="Q115" t="s">
        <v>34</v>
      </c>
      <c r="R115" t="s">
        <v>35</v>
      </c>
      <c r="W115" s="32">
        <v>70.099999999999994</v>
      </c>
      <c r="Y115" t="s">
        <v>97</v>
      </c>
      <c r="Z115" t="s">
        <v>98</v>
      </c>
    </row>
    <row r="116" spans="1:26" x14ac:dyDescent="0.3">
      <c r="A116" t="s">
        <v>26</v>
      </c>
      <c r="B116" t="s">
        <v>27</v>
      </c>
      <c r="C116" s="27">
        <v>2019</v>
      </c>
      <c r="D116" s="28">
        <v>9</v>
      </c>
      <c r="E116" t="s">
        <v>90</v>
      </c>
      <c r="F116" t="s">
        <v>95</v>
      </c>
      <c r="G116" s="29">
        <v>43555</v>
      </c>
      <c r="H116" s="30">
        <v>43563</v>
      </c>
      <c r="I116" s="31">
        <v>125</v>
      </c>
      <c r="J116" t="s">
        <v>30</v>
      </c>
      <c r="K116" t="s">
        <v>31</v>
      </c>
      <c r="L116" t="s">
        <v>100</v>
      </c>
      <c r="M116" t="s">
        <v>33</v>
      </c>
      <c r="P116" t="s">
        <v>26</v>
      </c>
      <c r="Q116" t="s">
        <v>34</v>
      </c>
      <c r="R116" t="s">
        <v>35</v>
      </c>
      <c r="W116" s="32">
        <v>2796.55</v>
      </c>
      <c r="Y116" t="s">
        <v>97</v>
      </c>
      <c r="Z116" t="s">
        <v>98</v>
      </c>
    </row>
    <row r="117" spans="1:26" x14ac:dyDescent="0.3">
      <c r="A117" t="s">
        <v>26</v>
      </c>
      <c r="B117" t="s">
        <v>27</v>
      </c>
      <c r="C117" s="27">
        <v>2019</v>
      </c>
      <c r="D117" s="28">
        <v>9</v>
      </c>
      <c r="E117" t="s">
        <v>90</v>
      </c>
      <c r="F117" t="s">
        <v>95</v>
      </c>
      <c r="G117" s="29">
        <v>43555</v>
      </c>
      <c r="H117" s="30">
        <v>43563</v>
      </c>
      <c r="I117" s="31">
        <v>171</v>
      </c>
      <c r="J117" t="s">
        <v>30</v>
      </c>
      <c r="L117" t="s">
        <v>46</v>
      </c>
      <c r="M117" t="s">
        <v>47</v>
      </c>
      <c r="Q117" t="s">
        <v>34</v>
      </c>
      <c r="W117" s="32">
        <v>-3520.09</v>
      </c>
      <c r="Y117" t="s">
        <v>48</v>
      </c>
      <c r="Z117" t="s">
        <v>98</v>
      </c>
    </row>
    <row r="118" spans="1:26" x14ac:dyDescent="0.3">
      <c r="A118" t="s">
        <v>26</v>
      </c>
      <c r="B118" t="s">
        <v>27</v>
      </c>
      <c r="C118" s="27">
        <v>2019</v>
      </c>
      <c r="D118" s="28">
        <v>10</v>
      </c>
      <c r="E118" t="s">
        <v>63</v>
      </c>
      <c r="F118" t="s">
        <v>101</v>
      </c>
      <c r="G118" s="29">
        <v>43558</v>
      </c>
      <c r="H118" s="30">
        <v>43559</v>
      </c>
      <c r="I118" s="31">
        <v>14</v>
      </c>
      <c r="J118" t="s">
        <v>30</v>
      </c>
      <c r="L118" t="s">
        <v>46</v>
      </c>
      <c r="M118" t="s">
        <v>47</v>
      </c>
      <c r="Q118" t="s">
        <v>34</v>
      </c>
      <c r="W118" s="32">
        <v>3945.17</v>
      </c>
      <c r="X118" t="s">
        <v>102</v>
      </c>
      <c r="Y118" t="s">
        <v>103</v>
      </c>
      <c r="Z118" t="s">
        <v>67</v>
      </c>
    </row>
    <row r="119" spans="1:26" x14ac:dyDescent="0.3">
      <c r="A119" t="s">
        <v>26</v>
      </c>
      <c r="B119" t="s">
        <v>27</v>
      </c>
      <c r="C119" s="27">
        <v>2019</v>
      </c>
      <c r="D119" s="28">
        <v>10</v>
      </c>
      <c r="E119" t="s">
        <v>63</v>
      </c>
      <c r="F119" t="s">
        <v>101</v>
      </c>
      <c r="G119" s="29">
        <v>43558</v>
      </c>
      <c r="H119" s="30">
        <v>43559</v>
      </c>
      <c r="I119" s="31">
        <v>36</v>
      </c>
      <c r="J119" t="s">
        <v>30</v>
      </c>
      <c r="L119" t="s">
        <v>76</v>
      </c>
      <c r="M119" t="s">
        <v>69</v>
      </c>
      <c r="P119" t="s">
        <v>26</v>
      </c>
      <c r="Q119" t="s">
        <v>34</v>
      </c>
      <c r="R119" t="s">
        <v>35</v>
      </c>
      <c r="W119" s="32">
        <v>-3945.17</v>
      </c>
      <c r="X119" t="s">
        <v>102</v>
      </c>
      <c r="Y119" t="s">
        <v>103</v>
      </c>
      <c r="Z119" t="s">
        <v>67</v>
      </c>
    </row>
    <row r="120" spans="1:26" x14ac:dyDescent="0.3">
      <c r="A120" t="s">
        <v>26</v>
      </c>
      <c r="B120" t="s">
        <v>27</v>
      </c>
      <c r="C120" s="27">
        <v>2019</v>
      </c>
      <c r="D120" s="28">
        <v>10</v>
      </c>
      <c r="E120" t="s">
        <v>28</v>
      </c>
      <c r="F120" t="s">
        <v>104</v>
      </c>
      <c r="G120" s="29">
        <v>43565</v>
      </c>
      <c r="H120" s="30">
        <v>43567</v>
      </c>
      <c r="I120" s="31">
        <v>141</v>
      </c>
      <c r="J120" t="s">
        <v>30</v>
      </c>
      <c r="K120" t="s">
        <v>31</v>
      </c>
      <c r="L120" t="s">
        <v>32</v>
      </c>
      <c r="M120" t="s">
        <v>33</v>
      </c>
      <c r="P120" t="s">
        <v>26</v>
      </c>
      <c r="Q120" t="s">
        <v>34</v>
      </c>
      <c r="R120" t="s">
        <v>35</v>
      </c>
      <c r="W120" s="32">
        <v>2888.63</v>
      </c>
      <c r="X120" t="s">
        <v>36</v>
      </c>
      <c r="Y120" t="s">
        <v>105</v>
      </c>
      <c r="Z120" t="s">
        <v>38</v>
      </c>
    </row>
    <row r="121" spans="1:26" x14ac:dyDescent="0.3">
      <c r="A121" t="s">
        <v>26</v>
      </c>
      <c r="B121" t="s">
        <v>27</v>
      </c>
      <c r="C121" s="27">
        <v>2019</v>
      </c>
      <c r="D121" s="28">
        <v>10</v>
      </c>
      <c r="E121" t="s">
        <v>28</v>
      </c>
      <c r="F121" t="s">
        <v>104</v>
      </c>
      <c r="G121" s="29">
        <v>43565</v>
      </c>
      <c r="H121" s="30">
        <v>43567</v>
      </c>
      <c r="I121" s="31">
        <v>142</v>
      </c>
      <c r="J121" t="s">
        <v>30</v>
      </c>
      <c r="K121" t="s">
        <v>31</v>
      </c>
      <c r="L121" t="s">
        <v>39</v>
      </c>
      <c r="M121" t="s">
        <v>33</v>
      </c>
      <c r="P121" t="s">
        <v>26</v>
      </c>
      <c r="Q121" t="s">
        <v>34</v>
      </c>
      <c r="R121" t="s">
        <v>35</v>
      </c>
      <c r="W121" s="32">
        <v>390.54</v>
      </c>
      <c r="X121" t="s">
        <v>36</v>
      </c>
      <c r="Y121" t="s">
        <v>105</v>
      </c>
      <c r="Z121" t="s">
        <v>38</v>
      </c>
    </row>
    <row r="122" spans="1:26" x14ac:dyDescent="0.3">
      <c r="A122" t="s">
        <v>26</v>
      </c>
      <c r="B122" t="s">
        <v>27</v>
      </c>
      <c r="C122" s="27">
        <v>2019</v>
      </c>
      <c r="D122" s="28">
        <v>10</v>
      </c>
      <c r="E122" t="s">
        <v>28</v>
      </c>
      <c r="F122" t="s">
        <v>104</v>
      </c>
      <c r="G122" s="29">
        <v>43565</v>
      </c>
      <c r="H122" s="30">
        <v>43567</v>
      </c>
      <c r="I122" s="31">
        <v>143</v>
      </c>
      <c r="J122" t="s">
        <v>30</v>
      </c>
      <c r="K122" t="s">
        <v>31</v>
      </c>
      <c r="L122" t="s">
        <v>40</v>
      </c>
      <c r="M122" t="s">
        <v>33</v>
      </c>
      <c r="P122" t="s">
        <v>26</v>
      </c>
      <c r="Q122" t="s">
        <v>34</v>
      </c>
      <c r="R122" t="s">
        <v>35</v>
      </c>
      <c r="W122" s="32">
        <v>215.63</v>
      </c>
      <c r="X122" t="s">
        <v>36</v>
      </c>
      <c r="Y122" t="s">
        <v>105</v>
      </c>
      <c r="Z122" t="s">
        <v>38</v>
      </c>
    </row>
    <row r="123" spans="1:26" x14ac:dyDescent="0.3">
      <c r="A123" t="s">
        <v>26</v>
      </c>
      <c r="B123" t="s">
        <v>27</v>
      </c>
      <c r="C123" s="27">
        <v>2019</v>
      </c>
      <c r="D123" s="28">
        <v>10</v>
      </c>
      <c r="E123" t="s">
        <v>28</v>
      </c>
      <c r="F123" t="s">
        <v>104</v>
      </c>
      <c r="G123" s="29">
        <v>43565</v>
      </c>
      <c r="H123" s="30">
        <v>43567</v>
      </c>
      <c r="I123" s="31">
        <v>144</v>
      </c>
      <c r="J123" t="s">
        <v>30</v>
      </c>
      <c r="K123" t="s">
        <v>31</v>
      </c>
      <c r="L123" t="s">
        <v>41</v>
      </c>
      <c r="M123" t="s">
        <v>33</v>
      </c>
      <c r="P123" t="s">
        <v>26</v>
      </c>
      <c r="Q123" t="s">
        <v>34</v>
      </c>
      <c r="R123" t="s">
        <v>35</v>
      </c>
      <c r="W123" s="32">
        <v>37.840000000000003</v>
      </c>
      <c r="X123" t="s">
        <v>36</v>
      </c>
      <c r="Y123" t="s">
        <v>105</v>
      </c>
      <c r="Z123" t="s">
        <v>38</v>
      </c>
    </row>
    <row r="124" spans="1:26" x14ac:dyDescent="0.3">
      <c r="A124" t="s">
        <v>26</v>
      </c>
      <c r="B124" t="s">
        <v>27</v>
      </c>
      <c r="C124" s="27">
        <v>2019</v>
      </c>
      <c r="D124" s="28">
        <v>10</v>
      </c>
      <c r="E124" t="s">
        <v>28</v>
      </c>
      <c r="F124" t="s">
        <v>104</v>
      </c>
      <c r="G124" s="29">
        <v>43565</v>
      </c>
      <c r="H124" s="30">
        <v>43567</v>
      </c>
      <c r="I124" s="31">
        <v>145</v>
      </c>
      <c r="J124" t="s">
        <v>30</v>
      </c>
      <c r="K124" t="s">
        <v>31</v>
      </c>
      <c r="L124" t="s">
        <v>42</v>
      </c>
      <c r="M124" t="s">
        <v>33</v>
      </c>
      <c r="P124" t="s">
        <v>26</v>
      </c>
      <c r="Q124" t="s">
        <v>34</v>
      </c>
      <c r="R124" t="s">
        <v>35</v>
      </c>
      <c r="W124" s="32">
        <v>343.5</v>
      </c>
      <c r="X124" t="s">
        <v>36</v>
      </c>
      <c r="Y124" t="s">
        <v>105</v>
      </c>
      <c r="Z124" t="s">
        <v>38</v>
      </c>
    </row>
    <row r="125" spans="1:26" x14ac:dyDescent="0.3">
      <c r="A125" t="s">
        <v>26</v>
      </c>
      <c r="B125" t="s">
        <v>27</v>
      </c>
      <c r="C125" s="27">
        <v>2019</v>
      </c>
      <c r="D125" s="28">
        <v>10</v>
      </c>
      <c r="E125" t="s">
        <v>28</v>
      </c>
      <c r="F125" t="s">
        <v>104</v>
      </c>
      <c r="G125" s="29">
        <v>43565</v>
      </c>
      <c r="H125" s="30">
        <v>43567</v>
      </c>
      <c r="I125" s="31">
        <v>146</v>
      </c>
      <c r="J125" t="s">
        <v>30</v>
      </c>
      <c r="K125" t="s">
        <v>31</v>
      </c>
      <c r="L125" t="s">
        <v>43</v>
      </c>
      <c r="M125" t="s">
        <v>33</v>
      </c>
      <c r="P125" t="s">
        <v>26</v>
      </c>
      <c r="Q125" t="s">
        <v>34</v>
      </c>
      <c r="R125" t="s">
        <v>35</v>
      </c>
      <c r="W125" s="32">
        <v>33.799999999999997</v>
      </c>
      <c r="X125" t="s">
        <v>36</v>
      </c>
      <c r="Y125" t="s">
        <v>105</v>
      </c>
      <c r="Z125" t="s">
        <v>38</v>
      </c>
    </row>
    <row r="126" spans="1:26" x14ac:dyDescent="0.3">
      <c r="A126" t="s">
        <v>26</v>
      </c>
      <c r="B126" t="s">
        <v>27</v>
      </c>
      <c r="C126" s="27">
        <v>2019</v>
      </c>
      <c r="D126" s="28">
        <v>10</v>
      </c>
      <c r="E126" t="s">
        <v>28</v>
      </c>
      <c r="F126" t="s">
        <v>104</v>
      </c>
      <c r="G126" s="29">
        <v>43565</v>
      </c>
      <c r="H126" s="30">
        <v>43567</v>
      </c>
      <c r="I126" s="31">
        <v>147</v>
      </c>
      <c r="J126" t="s">
        <v>30</v>
      </c>
      <c r="K126" t="s">
        <v>31</v>
      </c>
      <c r="L126" t="s">
        <v>44</v>
      </c>
      <c r="M126" t="s">
        <v>33</v>
      </c>
      <c r="P126" t="s">
        <v>26</v>
      </c>
      <c r="Q126" t="s">
        <v>34</v>
      </c>
      <c r="R126" t="s">
        <v>35</v>
      </c>
      <c r="W126" s="32">
        <v>17.91</v>
      </c>
      <c r="X126" t="s">
        <v>36</v>
      </c>
      <c r="Y126" t="s">
        <v>105</v>
      </c>
      <c r="Z126" t="s">
        <v>38</v>
      </c>
    </row>
    <row r="127" spans="1:26" x14ac:dyDescent="0.3">
      <c r="A127" t="s">
        <v>26</v>
      </c>
      <c r="B127" t="s">
        <v>27</v>
      </c>
      <c r="C127" s="27">
        <v>2019</v>
      </c>
      <c r="D127" s="28">
        <v>10</v>
      </c>
      <c r="E127" t="s">
        <v>28</v>
      </c>
      <c r="F127" t="s">
        <v>104</v>
      </c>
      <c r="G127" s="29">
        <v>43565</v>
      </c>
      <c r="H127" s="30">
        <v>43567</v>
      </c>
      <c r="I127" s="31">
        <v>148</v>
      </c>
      <c r="J127" t="s">
        <v>30</v>
      </c>
      <c r="K127" t="s">
        <v>31</v>
      </c>
      <c r="L127" t="s">
        <v>45</v>
      </c>
      <c r="M127" t="s">
        <v>33</v>
      </c>
      <c r="P127" t="s">
        <v>26</v>
      </c>
      <c r="Q127" t="s">
        <v>34</v>
      </c>
      <c r="R127" t="s">
        <v>35</v>
      </c>
      <c r="W127" s="32">
        <v>20</v>
      </c>
      <c r="X127" t="s">
        <v>36</v>
      </c>
      <c r="Y127" t="s">
        <v>105</v>
      </c>
      <c r="Z127" t="s">
        <v>38</v>
      </c>
    </row>
    <row r="128" spans="1:26" x14ac:dyDescent="0.3">
      <c r="A128" t="s">
        <v>26</v>
      </c>
      <c r="B128" t="s">
        <v>27</v>
      </c>
      <c r="C128" s="27">
        <v>2019</v>
      </c>
      <c r="D128" s="28">
        <v>10</v>
      </c>
      <c r="E128" t="s">
        <v>28</v>
      </c>
      <c r="F128" t="s">
        <v>104</v>
      </c>
      <c r="G128" s="29">
        <v>43565</v>
      </c>
      <c r="H128" s="30">
        <v>43567</v>
      </c>
      <c r="I128" s="31">
        <v>435</v>
      </c>
      <c r="J128" t="s">
        <v>30</v>
      </c>
      <c r="L128" t="s">
        <v>46</v>
      </c>
      <c r="M128" t="s">
        <v>47</v>
      </c>
      <c r="Q128" t="s">
        <v>34</v>
      </c>
      <c r="W128" s="32">
        <v>-3947.85</v>
      </c>
      <c r="Y128" t="s">
        <v>48</v>
      </c>
      <c r="Z128" t="s">
        <v>38</v>
      </c>
    </row>
    <row r="129" spans="1:26" x14ac:dyDescent="0.3">
      <c r="A129" t="s">
        <v>26</v>
      </c>
      <c r="B129" t="s">
        <v>27</v>
      </c>
      <c r="C129" s="27">
        <v>2019</v>
      </c>
      <c r="D129" s="28">
        <v>10</v>
      </c>
      <c r="E129" t="s">
        <v>63</v>
      </c>
      <c r="F129" t="s">
        <v>106</v>
      </c>
      <c r="G129" s="29">
        <v>43571</v>
      </c>
      <c r="H129" s="30">
        <v>43571</v>
      </c>
      <c r="I129" s="31">
        <v>6</v>
      </c>
      <c r="J129" t="s">
        <v>30</v>
      </c>
      <c r="L129" t="s">
        <v>76</v>
      </c>
      <c r="M129" t="s">
        <v>69</v>
      </c>
      <c r="P129" t="s">
        <v>26</v>
      </c>
      <c r="Q129" t="s">
        <v>34</v>
      </c>
      <c r="R129" t="s">
        <v>35</v>
      </c>
      <c r="W129" s="32">
        <v>-5030.96</v>
      </c>
      <c r="X129" t="s">
        <v>107</v>
      </c>
      <c r="Y129" t="s">
        <v>108</v>
      </c>
      <c r="Z129" t="s">
        <v>67</v>
      </c>
    </row>
    <row r="130" spans="1:26" x14ac:dyDescent="0.3">
      <c r="A130" t="s">
        <v>26</v>
      </c>
      <c r="B130" t="s">
        <v>27</v>
      </c>
      <c r="C130" s="27">
        <v>2019</v>
      </c>
      <c r="D130" s="28">
        <v>10</v>
      </c>
      <c r="E130" t="s">
        <v>63</v>
      </c>
      <c r="F130" t="s">
        <v>106</v>
      </c>
      <c r="G130" s="29">
        <v>43571</v>
      </c>
      <c r="H130" s="30">
        <v>43571</v>
      </c>
      <c r="I130" s="31">
        <v>12</v>
      </c>
      <c r="J130" t="s">
        <v>30</v>
      </c>
      <c r="L130" t="s">
        <v>46</v>
      </c>
      <c r="M130" t="s">
        <v>47</v>
      </c>
      <c r="Q130" t="s">
        <v>34</v>
      </c>
      <c r="W130" s="32">
        <v>5030.96</v>
      </c>
      <c r="X130" t="s">
        <v>107</v>
      </c>
      <c r="Y130" t="s">
        <v>108</v>
      </c>
      <c r="Z130" t="s">
        <v>67</v>
      </c>
    </row>
    <row r="131" spans="1:26" x14ac:dyDescent="0.3">
      <c r="A131" t="s">
        <v>26</v>
      </c>
      <c r="B131" t="s">
        <v>27</v>
      </c>
      <c r="C131" s="27">
        <v>2019</v>
      </c>
      <c r="D131" s="28">
        <v>10</v>
      </c>
      <c r="E131" t="s">
        <v>63</v>
      </c>
      <c r="F131" t="s">
        <v>109</v>
      </c>
      <c r="G131" s="29">
        <v>43574</v>
      </c>
      <c r="H131" s="30">
        <v>43574</v>
      </c>
      <c r="I131" s="31">
        <v>14</v>
      </c>
      <c r="J131" t="s">
        <v>30</v>
      </c>
      <c r="L131" t="s">
        <v>76</v>
      </c>
      <c r="M131" t="s">
        <v>69</v>
      </c>
      <c r="P131" t="s">
        <v>26</v>
      </c>
      <c r="Q131" t="s">
        <v>34</v>
      </c>
      <c r="R131" t="s">
        <v>35</v>
      </c>
      <c r="W131" s="32">
        <v>-3947.85</v>
      </c>
      <c r="X131" t="s">
        <v>110</v>
      </c>
      <c r="Y131" t="s">
        <v>111</v>
      </c>
      <c r="Z131" t="s">
        <v>67</v>
      </c>
    </row>
    <row r="132" spans="1:26" x14ac:dyDescent="0.3">
      <c r="A132" t="s">
        <v>26</v>
      </c>
      <c r="B132" t="s">
        <v>27</v>
      </c>
      <c r="C132" s="27">
        <v>2019</v>
      </c>
      <c r="D132" s="28">
        <v>10</v>
      </c>
      <c r="E132" t="s">
        <v>63</v>
      </c>
      <c r="F132" t="s">
        <v>109</v>
      </c>
      <c r="G132" s="29">
        <v>43574</v>
      </c>
      <c r="H132" s="30">
        <v>43574</v>
      </c>
      <c r="I132" s="31">
        <v>25</v>
      </c>
      <c r="J132" t="s">
        <v>30</v>
      </c>
      <c r="L132" t="s">
        <v>46</v>
      </c>
      <c r="M132" t="s">
        <v>47</v>
      </c>
      <c r="Q132" t="s">
        <v>34</v>
      </c>
      <c r="W132" s="32">
        <v>3947.85</v>
      </c>
      <c r="X132" t="s">
        <v>110</v>
      </c>
      <c r="Y132" t="s">
        <v>111</v>
      </c>
      <c r="Z132" t="s">
        <v>67</v>
      </c>
    </row>
    <row r="133" spans="1:26" x14ac:dyDescent="0.3">
      <c r="A133" t="s">
        <v>26</v>
      </c>
      <c r="B133" t="s">
        <v>27</v>
      </c>
      <c r="C133" s="27">
        <v>2019</v>
      </c>
      <c r="D133" s="28">
        <v>10</v>
      </c>
      <c r="E133" t="s">
        <v>28</v>
      </c>
      <c r="F133" t="s">
        <v>112</v>
      </c>
      <c r="G133" s="29">
        <v>43580</v>
      </c>
      <c r="H133" s="30">
        <v>43582</v>
      </c>
      <c r="I133" s="31">
        <v>145</v>
      </c>
      <c r="J133" t="s">
        <v>30</v>
      </c>
      <c r="K133" t="s">
        <v>31</v>
      </c>
      <c r="L133" t="s">
        <v>32</v>
      </c>
      <c r="M133" t="s">
        <v>33</v>
      </c>
      <c r="P133" t="s">
        <v>26</v>
      </c>
      <c r="Q133" t="s">
        <v>34</v>
      </c>
      <c r="R133" t="s">
        <v>35</v>
      </c>
      <c r="W133" s="32">
        <v>2888.63</v>
      </c>
      <c r="X133" t="s">
        <v>36</v>
      </c>
      <c r="Y133" t="s">
        <v>113</v>
      </c>
      <c r="Z133" t="s">
        <v>38</v>
      </c>
    </row>
    <row r="134" spans="1:26" x14ac:dyDescent="0.3">
      <c r="A134" t="s">
        <v>26</v>
      </c>
      <c r="B134" t="s">
        <v>27</v>
      </c>
      <c r="C134" s="27">
        <v>2019</v>
      </c>
      <c r="D134" s="28">
        <v>10</v>
      </c>
      <c r="E134" t="s">
        <v>28</v>
      </c>
      <c r="F134" t="s">
        <v>112</v>
      </c>
      <c r="G134" s="29">
        <v>43580</v>
      </c>
      <c r="H134" s="30">
        <v>43582</v>
      </c>
      <c r="I134" s="31">
        <v>146</v>
      </c>
      <c r="J134" t="s">
        <v>30</v>
      </c>
      <c r="K134" t="s">
        <v>31</v>
      </c>
      <c r="L134" t="s">
        <v>39</v>
      </c>
      <c r="M134" t="s">
        <v>33</v>
      </c>
      <c r="P134" t="s">
        <v>26</v>
      </c>
      <c r="Q134" t="s">
        <v>34</v>
      </c>
      <c r="R134" t="s">
        <v>35</v>
      </c>
      <c r="W134" s="32">
        <v>390.54</v>
      </c>
      <c r="X134" t="s">
        <v>36</v>
      </c>
      <c r="Y134" t="s">
        <v>113</v>
      </c>
      <c r="Z134" t="s">
        <v>38</v>
      </c>
    </row>
    <row r="135" spans="1:26" x14ac:dyDescent="0.3">
      <c r="A135" t="s">
        <v>26</v>
      </c>
      <c r="B135" t="s">
        <v>27</v>
      </c>
      <c r="C135" s="27">
        <v>2019</v>
      </c>
      <c r="D135" s="28">
        <v>10</v>
      </c>
      <c r="E135" t="s">
        <v>28</v>
      </c>
      <c r="F135" t="s">
        <v>112</v>
      </c>
      <c r="G135" s="29">
        <v>43580</v>
      </c>
      <c r="H135" s="30">
        <v>43582</v>
      </c>
      <c r="I135" s="31">
        <v>147</v>
      </c>
      <c r="J135" t="s">
        <v>30</v>
      </c>
      <c r="K135" t="s">
        <v>31</v>
      </c>
      <c r="L135" t="s">
        <v>40</v>
      </c>
      <c r="M135" t="s">
        <v>33</v>
      </c>
      <c r="P135" t="s">
        <v>26</v>
      </c>
      <c r="Q135" t="s">
        <v>34</v>
      </c>
      <c r="R135" t="s">
        <v>35</v>
      </c>
      <c r="W135" s="32">
        <v>212.94</v>
      </c>
      <c r="X135" t="s">
        <v>36</v>
      </c>
      <c r="Y135" t="s">
        <v>113</v>
      </c>
      <c r="Z135" t="s">
        <v>38</v>
      </c>
    </row>
    <row r="136" spans="1:26" x14ac:dyDescent="0.3">
      <c r="A136" t="s">
        <v>26</v>
      </c>
      <c r="B136" t="s">
        <v>27</v>
      </c>
      <c r="C136" s="27">
        <v>2019</v>
      </c>
      <c r="D136" s="28">
        <v>10</v>
      </c>
      <c r="E136" t="s">
        <v>28</v>
      </c>
      <c r="F136" t="s">
        <v>112</v>
      </c>
      <c r="G136" s="29">
        <v>43580</v>
      </c>
      <c r="H136" s="30">
        <v>43582</v>
      </c>
      <c r="I136" s="31">
        <v>148</v>
      </c>
      <c r="J136" t="s">
        <v>30</v>
      </c>
      <c r="K136" t="s">
        <v>31</v>
      </c>
      <c r="L136" t="s">
        <v>41</v>
      </c>
      <c r="M136" t="s">
        <v>33</v>
      </c>
      <c r="P136" t="s">
        <v>26</v>
      </c>
      <c r="Q136" t="s">
        <v>34</v>
      </c>
      <c r="R136" t="s">
        <v>35</v>
      </c>
      <c r="W136" s="32">
        <v>37.840000000000003</v>
      </c>
      <c r="X136" t="s">
        <v>36</v>
      </c>
      <c r="Y136" t="s">
        <v>113</v>
      </c>
      <c r="Z136" t="s">
        <v>38</v>
      </c>
    </row>
    <row r="137" spans="1:26" x14ac:dyDescent="0.3">
      <c r="A137" t="s">
        <v>26</v>
      </c>
      <c r="B137" t="s">
        <v>27</v>
      </c>
      <c r="C137" s="27">
        <v>2019</v>
      </c>
      <c r="D137" s="28">
        <v>10</v>
      </c>
      <c r="E137" t="s">
        <v>28</v>
      </c>
      <c r="F137" t="s">
        <v>112</v>
      </c>
      <c r="G137" s="29">
        <v>43580</v>
      </c>
      <c r="H137" s="30">
        <v>43582</v>
      </c>
      <c r="I137" s="31">
        <v>149</v>
      </c>
      <c r="J137" t="s">
        <v>30</v>
      </c>
      <c r="K137" t="s">
        <v>31</v>
      </c>
      <c r="L137" t="s">
        <v>42</v>
      </c>
      <c r="M137" t="s">
        <v>33</v>
      </c>
      <c r="P137" t="s">
        <v>26</v>
      </c>
      <c r="Q137" t="s">
        <v>34</v>
      </c>
      <c r="R137" t="s">
        <v>35</v>
      </c>
      <c r="W137" s="32">
        <v>343.5</v>
      </c>
      <c r="X137" t="s">
        <v>36</v>
      </c>
      <c r="Y137" t="s">
        <v>113</v>
      </c>
      <c r="Z137" t="s">
        <v>38</v>
      </c>
    </row>
    <row r="138" spans="1:26" x14ac:dyDescent="0.3">
      <c r="A138" t="s">
        <v>26</v>
      </c>
      <c r="B138" t="s">
        <v>27</v>
      </c>
      <c r="C138" s="27">
        <v>2019</v>
      </c>
      <c r="D138" s="28">
        <v>10</v>
      </c>
      <c r="E138" t="s">
        <v>28</v>
      </c>
      <c r="F138" t="s">
        <v>112</v>
      </c>
      <c r="G138" s="29">
        <v>43580</v>
      </c>
      <c r="H138" s="30">
        <v>43582</v>
      </c>
      <c r="I138" s="31">
        <v>150</v>
      </c>
      <c r="J138" t="s">
        <v>30</v>
      </c>
      <c r="K138" t="s">
        <v>31</v>
      </c>
      <c r="L138" t="s">
        <v>43</v>
      </c>
      <c r="M138" t="s">
        <v>33</v>
      </c>
      <c r="P138" t="s">
        <v>26</v>
      </c>
      <c r="Q138" t="s">
        <v>34</v>
      </c>
      <c r="R138" t="s">
        <v>35</v>
      </c>
      <c r="W138" s="32">
        <v>33.799999999999997</v>
      </c>
      <c r="X138" t="s">
        <v>36</v>
      </c>
      <c r="Y138" t="s">
        <v>113</v>
      </c>
      <c r="Z138" t="s">
        <v>38</v>
      </c>
    </row>
    <row r="139" spans="1:26" x14ac:dyDescent="0.3">
      <c r="A139" t="s">
        <v>26</v>
      </c>
      <c r="B139" t="s">
        <v>27</v>
      </c>
      <c r="C139" s="27">
        <v>2019</v>
      </c>
      <c r="D139" s="28">
        <v>10</v>
      </c>
      <c r="E139" t="s">
        <v>28</v>
      </c>
      <c r="F139" t="s">
        <v>112</v>
      </c>
      <c r="G139" s="29">
        <v>43580</v>
      </c>
      <c r="H139" s="30">
        <v>43582</v>
      </c>
      <c r="I139" s="31">
        <v>151</v>
      </c>
      <c r="J139" t="s">
        <v>30</v>
      </c>
      <c r="K139" t="s">
        <v>31</v>
      </c>
      <c r="L139" t="s">
        <v>44</v>
      </c>
      <c r="M139" t="s">
        <v>33</v>
      </c>
      <c r="P139" t="s">
        <v>26</v>
      </c>
      <c r="Q139" t="s">
        <v>34</v>
      </c>
      <c r="R139" t="s">
        <v>35</v>
      </c>
      <c r="W139" s="32">
        <v>17.91</v>
      </c>
      <c r="X139" t="s">
        <v>36</v>
      </c>
      <c r="Y139" t="s">
        <v>113</v>
      </c>
      <c r="Z139" t="s">
        <v>38</v>
      </c>
    </row>
    <row r="140" spans="1:26" x14ac:dyDescent="0.3">
      <c r="A140" t="s">
        <v>26</v>
      </c>
      <c r="B140" t="s">
        <v>27</v>
      </c>
      <c r="C140" s="27">
        <v>2019</v>
      </c>
      <c r="D140" s="28">
        <v>10</v>
      </c>
      <c r="E140" t="s">
        <v>28</v>
      </c>
      <c r="F140" t="s">
        <v>112</v>
      </c>
      <c r="G140" s="29">
        <v>43580</v>
      </c>
      <c r="H140" s="30">
        <v>43582</v>
      </c>
      <c r="I140" s="31">
        <v>152</v>
      </c>
      <c r="J140" t="s">
        <v>30</v>
      </c>
      <c r="K140" t="s">
        <v>31</v>
      </c>
      <c r="L140" t="s">
        <v>45</v>
      </c>
      <c r="M140" t="s">
        <v>33</v>
      </c>
      <c r="P140" t="s">
        <v>26</v>
      </c>
      <c r="Q140" t="s">
        <v>34</v>
      </c>
      <c r="R140" t="s">
        <v>35</v>
      </c>
      <c r="W140" s="32">
        <v>20</v>
      </c>
      <c r="X140" t="s">
        <v>36</v>
      </c>
      <c r="Y140" t="s">
        <v>113</v>
      </c>
      <c r="Z140" t="s">
        <v>38</v>
      </c>
    </row>
    <row r="141" spans="1:26" x14ac:dyDescent="0.3">
      <c r="A141" t="s">
        <v>26</v>
      </c>
      <c r="B141" t="s">
        <v>27</v>
      </c>
      <c r="C141" s="27">
        <v>2019</v>
      </c>
      <c r="D141" s="28">
        <v>10</v>
      </c>
      <c r="E141" t="s">
        <v>28</v>
      </c>
      <c r="F141" t="s">
        <v>112</v>
      </c>
      <c r="G141" s="29">
        <v>43580</v>
      </c>
      <c r="H141" s="30">
        <v>43582</v>
      </c>
      <c r="I141" s="31">
        <v>436</v>
      </c>
      <c r="J141" t="s">
        <v>30</v>
      </c>
      <c r="L141" t="s">
        <v>46</v>
      </c>
      <c r="M141" t="s">
        <v>47</v>
      </c>
      <c r="Q141" t="s">
        <v>34</v>
      </c>
      <c r="W141" s="32">
        <v>-3945.16</v>
      </c>
      <c r="Y141" t="s">
        <v>48</v>
      </c>
      <c r="Z141" t="s">
        <v>38</v>
      </c>
    </row>
    <row r="142" spans="1:26" x14ac:dyDescent="0.3">
      <c r="A142" t="s">
        <v>26</v>
      </c>
      <c r="B142" t="s">
        <v>27</v>
      </c>
      <c r="C142" s="27">
        <v>2019</v>
      </c>
      <c r="D142" s="28">
        <v>11</v>
      </c>
      <c r="E142" t="s">
        <v>63</v>
      </c>
      <c r="F142" t="s">
        <v>114</v>
      </c>
      <c r="G142" s="29">
        <v>43591</v>
      </c>
      <c r="H142" s="30">
        <v>43591</v>
      </c>
      <c r="I142" s="31">
        <v>12</v>
      </c>
      <c r="J142" t="s">
        <v>30</v>
      </c>
      <c r="L142" t="s">
        <v>76</v>
      </c>
      <c r="M142" t="s">
        <v>69</v>
      </c>
      <c r="P142" t="s">
        <v>26</v>
      </c>
      <c r="Q142" t="s">
        <v>34</v>
      </c>
      <c r="R142" t="s">
        <v>35</v>
      </c>
      <c r="W142" s="32">
        <v>-3945.16</v>
      </c>
      <c r="X142" t="s">
        <v>115</v>
      </c>
      <c r="Y142" t="s">
        <v>116</v>
      </c>
      <c r="Z142" t="s">
        <v>67</v>
      </c>
    </row>
    <row r="143" spans="1:26" x14ac:dyDescent="0.3">
      <c r="A143" t="s">
        <v>26</v>
      </c>
      <c r="B143" t="s">
        <v>27</v>
      </c>
      <c r="C143" s="27">
        <v>2019</v>
      </c>
      <c r="D143" s="28">
        <v>11</v>
      </c>
      <c r="E143" t="s">
        <v>63</v>
      </c>
      <c r="F143" t="s">
        <v>114</v>
      </c>
      <c r="G143" s="29">
        <v>43591</v>
      </c>
      <c r="H143" s="30">
        <v>43591</v>
      </c>
      <c r="I143" s="31">
        <v>18</v>
      </c>
      <c r="J143" t="s">
        <v>30</v>
      </c>
      <c r="L143" t="s">
        <v>46</v>
      </c>
      <c r="M143" t="s">
        <v>47</v>
      </c>
      <c r="Q143" t="s">
        <v>34</v>
      </c>
      <c r="W143" s="32">
        <v>3945.16</v>
      </c>
      <c r="X143" t="s">
        <v>115</v>
      </c>
      <c r="Y143" t="s">
        <v>116</v>
      </c>
      <c r="Z143" t="s">
        <v>67</v>
      </c>
    </row>
    <row r="144" spans="1:26" x14ac:dyDescent="0.3">
      <c r="A144" t="s">
        <v>26</v>
      </c>
      <c r="B144" t="s">
        <v>27</v>
      </c>
      <c r="C144" s="27">
        <v>2019</v>
      </c>
      <c r="D144" s="28">
        <v>11</v>
      </c>
      <c r="E144" t="s">
        <v>28</v>
      </c>
      <c r="F144" t="s">
        <v>117</v>
      </c>
      <c r="G144" s="29">
        <v>43595</v>
      </c>
      <c r="H144" s="30">
        <v>43598</v>
      </c>
      <c r="I144" s="31">
        <v>79</v>
      </c>
      <c r="J144" t="s">
        <v>30</v>
      </c>
      <c r="K144" t="s">
        <v>31</v>
      </c>
      <c r="L144" t="s">
        <v>32</v>
      </c>
      <c r="M144" t="s">
        <v>33</v>
      </c>
      <c r="P144" t="s">
        <v>26</v>
      </c>
      <c r="Q144" t="s">
        <v>34</v>
      </c>
      <c r="R144" t="s">
        <v>35</v>
      </c>
      <c r="W144" s="32">
        <v>2888.63</v>
      </c>
      <c r="X144" t="s">
        <v>36</v>
      </c>
      <c r="Y144" t="s">
        <v>118</v>
      </c>
      <c r="Z144" t="s">
        <v>38</v>
      </c>
    </row>
    <row r="145" spans="1:26" x14ac:dyDescent="0.3">
      <c r="A145" t="s">
        <v>26</v>
      </c>
      <c r="B145" t="s">
        <v>27</v>
      </c>
      <c r="C145" s="27">
        <v>2019</v>
      </c>
      <c r="D145" s="28">
        <v>11</v>
      </c>
      <c r="E145" t="s">
        <v>28</v>
      </c>
      <c r="F145" t="s">
        <v>117</v>
      </c>
      <c r="G145" s="29">
        <v>43595</v>
      </c>
      <c r="H145" s="30">
        <v>43598</v>
      </c>
      <c r="I145" s="31">
        <v>80</v>
      </c>
      <c r="J145" t="s">
        <v>30</v>
      </c>
      <c r="K145" t="s">
        <v>31</v>
      </c>
      <c r="L145" t="s">
        <v>39</v>
      </c>
      <c r="M145" t="s">
        <v>33</v>
      </c>
      <c r="P145" t="s">
        <v>26</v>
      </c>
      <c r="Q145" t="s">
        <v>34</v>
      </c>
      <c r="R145" t="s">
        <v>35</v>
      </c>
      <c r="W145" s="32">
        <v>390.54</v>
      </c>
      <c r="X145" t="s">
        <v>36</v>
      </c>
      <c r="Y145" t="s">
        <v>118</v>
      </c>
      <c r="Z145" t="s">
        <v>38</v>
      </c>
    </row>
    <row r="146" spans="1:26" x14ac:dyDescent="0.3">
      <c r="A146" t="s">
        <v>26</v>
      </c>
      <c r="B146" t="s">
        <v>27</v>
      </c>
      <c r="C146" s="27">
        <v>2019</v>
      </c>
      <c r="D146" s="28">
        <v>11</v>
      </c>
      <c r="E146" t="s">
        <v>28</v>
      </c>
      <c r="F146" t="s">
        <v>117</v>
      </c>
      <c r="G146" s="29">
        <v>43595</v>
      </c>
      <c r="H146" s="30">
        <v>43598</v>
      </c>
      <c r="I146" s="31">
        <v>81</v>
      </c>
      <c r="J146" t="s">
        <v>30</v>
      </c>
      <c r="K146" t="s">
        <v>31</v>
      </c>
      <c r="L146" t="s">
        <v>40</v>
      </c>
      <c r="M146" t="s">
        <v>33</v>
      </c>
      <c r="P146" t="s">
        <v>26</v>
      </c>
      <c r="Q146" t="s">
        <v>34</v>
      </c>
      <c r="R146" t="s">
        <v>35</v>
      </c>
      <c r="W146" s="32">
        <v>215.63</v>
      </c>
      <c r="X146" t="s">
        <v>36</v>
      </c>
      <c r="Y146" t="s">
        <v>118</v>
      </c>
      <c r="Z146" t="s">
        <v>38</v>
      </c>
    </row>
    <row r="147" spans="1:26" x14ac:dyDescent="0.3">
      <c r="A147" t="s">
        <v>26</v>
      </c>
      <c r="B147" t="s">
        <v>27</v>
      </c>
      <c r="C147" s="27">
        <v>2019</v>
      </c>
      <c r="D147" s="28">
        <v>11</v>
      </c>
      <c r="E147" t="s">
        <v>28</v>
      </c>
      <c r="F147" t="s">
        <v>117</v>
      </c>
      <c r="G147" s="29">
        <v>43595</v>
      </c>
      <c r="H147" s="30">
        <v>43598</v>
      </c>
      <c r="I147" s="31">
        <v>82</v>
      </c>
      <c r="J147" t="s">
        <v>30</v>
      </c>
      <c r="K147" t="s">
        <v>31</v>
      </c>
      <c r="L147" t="s">
        <v>41</v>
      </c>
      <c r="M147" t="s">
        <v>33</v>
      </c>
      <c r="P147" t="s">
        <v>26</v>
      </c>
      <c r="Q147" t="s">
        <v>34</v>
      </c>
      <c r="R147" t="s">
        <v>35</v>
      </c>
      <c r="W147" s="32">
        <v>37.840000000000003</v>
      </c>
      <c r="X147" t="s">
        <v>36</v>
      </c>
      <c r="Y147" t="s">
        <v>118</v>
      </c>
      <c r="Z147" t="s">
        <v>38</v>
      </c>
    </row>
    <row r="148" spans="1:26" x14ac:dyDescent="0.3">
      <c r="A148" t="s">
        <v>26</v>
      </c>
      <c r="B148" t="s">
        <v>27</v>
      </c>
      <c r="C148" s="27">
        <v>2019</v>
      </c>
      <c r="D148" s="28">
        <v>11</v>
      </c>
      <c r="E148" t="s">
        <v>28</v>
      </c>
      <c r="F148" t="s">
        <v>117</v>
      </c>
      <c r="G148" s="29">
        <v>43595</v>
      </c>
      <c r="H148" s="30">
        <v>43598</v>
      </c>
      <c r="I148" s="31">
        <v>83</v>
      </c>
      <c r="J148" t="s">
        <v>30</v>
      </c>
      <c r="K148" t="s">
        <v>31</v>
      </c>
      <c r="L148" t="s">
        <v>42</v>
      </c>
      <c r="M148" t="s">
        <v>33</v>
      </c>
      <c r="P148" t="s">
        <v>26</v>
      </c>
      <c r="Q148" t="s">
        <v>34</v>
      </c>
      <c r="R148" t="s">
        <v>35</v>
      </c>
      <c r="W148" s="32">
        <v>343.5</v>
      </c>
      <c r="X148" t="s">
        <v>36</v>
      </c>
      <c r="Y148" t="s">
        <v>118</v>
      </c>
      <c r="Z148" t="s">
        <v>38</v>
      </c>
    </row>
    <row r="149" spans="1:26" x14ac:dyDescent="0.3">
      <c r="A149" t="s">
        <v>26</v>
      </c>
      <c r="B149" t="s">
        <v>27</v>
      </c>
      <c r="C149" s="27">
        <v>2019</v>
      </c>
      <c r="D149" s="28">
        <v>11</v>
      </c>
      <c r="E149" t="s">
        <v>28</v>
      </c>
      <c r="F149" t="s">
        <v>117</v>
      </c>
      <c r="G149" s="29">
        <v>43595</v>
      </c>
      <c r="H149" s="30">
        <v>43598</v>
      </c>
      <c r="I149" s="31">
        <v>84</v>
      </c>
      <c r="J149" t="s">
        <v>30</v>
      </c>
      <c r="K149" t="s">
        <v>31</v>
      </c>
      <c r="L149" t="s">
        <v>43</v>
      </c>
      <c r="M149" t="s">
        <v>33</v>
      </c>
      <c r="P149" t="s">
        <v>26</v>
      </c>
      <c r="Q149" t="s">
        <v>34</v>
      </c>
      <c r="R149" t="s">
        <v>35</v>
      </c>
      <c r="W149" s="32">
        <v>33.799999999999997</v>
      </c>
      <c r="X149" t="s">
        <v>36</v>
      </c>
      <c r="Y149" t="s">
        <v>118</v>
      </c>
      <c r="Z149" t="s">
        <v>38</v>
      </c>
    </row>
    <row r="150" spans="1:26" x14ac:dyDescent="0.3">
      <c r="A150" t="s">
        <v>26</v>
      </c>
      <c r="B150" t="s">
        <v>27</v>
      </c>
      <c r="C150" s="27">
        <v>2019</v>
      </c>
      <c r="D150" s="28">
        <v>11</v>
      </c>
      <c r="E150" t="s">
        <v>28</v>
      </c>
      <c r="F150" t="s">
        <v>117</v>
      </c>
      <c r="G150" s="29">
        <v>43595</v>
      </c>
      <c r="H150" s="30">
        <v>43598</v>
      </c>
      <c r="I150" s="31">
        <v>85</v>
      </c>
      <c r="J150" t="s">
        <v>30</v>
      </c>
      <c r="K150" t="s">
        <v>31</v>
      </c>
      <c r="L150" t="s">
        <v>44</v>
      </c>
      <c r="M150" t="s">
        <v>33</v>
      </c>
      <c r="P150" t="s">
        <v>26</v>
      </c>
      <c r="Q150" t="s">
        <v>34</v>
      </c>
      <c r="R150" t="s">
        <v>35</v>
      </c>
      <c r="W150" s="32">
        <v>17.91</v>
      </c>
      <c r="X150" t="s">
        <v>36</v>
      </c>
      <c r="Y150" t="s">
        <v>118</v>
      </c>
      <c r="Z150" t="s">
        <v>38</v>
      </c>
    </row>
    <row r="151" spans="1:26" x14ac:dyDescent="0.3">
      <c r="A151" t="s">
        <v>26</v>
      </c>
      <c r="B151" t="s">
        <v>27</v>
      </c>
      <c r="C151" s="27">
        <v>2019</v>
      </c>
      <c r="D151" s="28">
        <v>11</v>
      </c>
      <c r="E151" t="s">
        <v>28</v>
      </c>
      <c r="F151" t="s">
        <v>117</v>
      </c>
      <c r="G151" s="29">
        <v>43595</v>
      </c>
      <c r="H151" s="30">
        <v>43598</v>
      </c>
      <c r="I151" s="31">
        <v>86</v>
      </c>
      <c r="J151" t="s">
        <v>30</v>
      </c>
      <c r="K151" t="s">
        <v>31</v>
      </c>
      <c r="L151" t="s">
        <v>45</v>
      </c>
      <c r="M151" t="s">
        <v>33</v>
      </c>
      <c r="P151" t="s">
        <v>26</v>
      </c>
      <c r="Q151" t="s">
        <v>34</v>
      </c>
      <c r="R151" t="s">
        <v>35</v>
      </c>
      <c r="W151" s="32">
        <v>20</v>
      </c>
      <c r="X151" t="s">
        <v>36</v>
      </c>
      <c r="Y151" t="s">
        <v>118</v>
      </c>
      <c r="Z151" t="s">
        <v>38</v>
      </c>
    </row>
    <row r="152" spans="1:26" x14ac:dyDescent="0.3">
      <c r="A152" t="s">
        <v>26</v>
      </c>
      <c r="B152" t="s">
        <v>27</v>
      </c>
      <c r="C152" s="27">
        <v>2019</v>
      </c>
      <c r="D152" s="28">
        <v>11</v>
      </c>
      <c r="E152" t="s">
        <v>28</v>
      </c>
      <c r="F152" t="s">
        <v>117</v>
      </c>
      <c r="G152" s="29">
        <v>43595</v>
      </c>
      <c r="H152" s="30">
        <v>43598</v>
      </c>
      <c r="I152" s="31">
        <v>332</v>
      </c>
      <c r="J152" t="s">
        <v>30</v>
      </c>
      <c r="L152" t="s">
        <v>46</v>
      </c>
      <c r="M152" t="s">
        <v>47</v>
      </c>
      <c r="Q152" t="s">
        <v>34</v>
      </c>
      <c r="W152" s="32">
        <v>-3947.85</v>
      </c>
      <c r="Y152" t="s">
        <v>48</v>
      </c>
      <c r="Z152" t="s">
        <v>38</v>
      </c>
    </row>
    <row r="153" spans="1:26" x14ac:dyDescent="0.3">
      <c r="A153" t="s">
        <v>26</v>
      </c>
      <c r="B153" t="s">
        <v>27</v>
      </c>
      <c r="C153" s="27">
        <v>2019</v>
      </c>
      <c r="D153" s="28">
        <v>11</v>
      </c>
      <c r="E153" t="s">
        <v>63</v>
      </c>
      <c r="F153" t="s">
        <v>119</v>
      </c>
      <c r="G153" s="29">
        <v>43607</v>
      </c>
      <c r="H153" s="30">
        <v>43607</v>
      </c>
      <c r="I153" s="31">
        <v>15</v>
      </c>
      <c r="J153" t="s">
        <v>30</v>
      </c>
      <c r="L153" t="s">
        <v>76</v>
      </c>
      <c r="M153" t="s">
        <v>69</v>
      </c>
      <c r="P153" t="s">
        <v>26</v>
      </c>
      <c r="Q153" t="s">
        <v>34</v>
      </c>
      <c r="R153" t="s">
        <v>35</v>
      </c>
      <c r="W153" s="32">
        <v>-3947.85</v>
      </c>
      <c r="X153" t="s">
        <v>120</v>
      </c>
      <c r="Y153" t="s">
        <v>121</v>
      </c>
      <c r="Z153" t="s">
        <v>67</v>
      </c>
    </row>
    <row r="154" spans="1:26" x14ac:dyDescent="0.3">
      <c r="A154" t="s">
        <v>26</v>
      </c>
      <c r="B154" t="s">
        <v>27</v>
      </c>
      <c r="C154" s="27">
        <v>2019</v>
      </c>
      <c r="D154" s="28">
        <v>11</v>
      </c>
      <c r="E154" t="s">
        <v>63</v>
      </c>
      <c r="F154" t="s">
        <v>119</v>
      </c>
      <c r="G154" s="29">
        <v>43607</v>
      </c>
      <c r="H154" s="30">
        <v>43607</v>
      </c>
      <c r="I154" s="31">
        <v>32</v>
      </c>
      <c r="J154" t="s">
        <v>30</v>
      </c>
      <c r="L154" t="s">
        <v>46</v>
      </c>
      <c r="M154" t="s">
        <v>47</v>
      </c>
      <c r="Q154" t="s">
        <v>34</v>
      </c>
      <c r="W154" s="32">
        <v>3947.85</v>
      </c>
      <c r="X154" t="s">
        <v>120</v>
      </c>
      <c r="Y154" t="s">
        <v>121</v>
      </c>
      <c r="Z154" t="s">
        <v>67</v>
      </c>
    </row>
    <row r="155" spans="1:26" x14ac:dyDescent="0.3">
      <c r="A155" t="s">
        <v>26</v>
      </c>
      <c r="B155" t="s">
        <v>27</v>
      </c>
      <c r="C155" s="27">
        <v>2019</v>
      </c>
      <c r="D155" s="28">
        <v>11</v>
      </c>
      <c r="E155" t="s">
        <v>28</v>
      </c>
      <c r="F155" t="s">
        <v>122</v>
      </c>
      <c r="G155" s="29">
        <v>43609</v>
      </c>
      <c r="H155" s="30">
        <v>43610</v>
      </c>
      <c r="I155" s="31">
        <v>79</v>
      </c>
      <c r="J155" t="s">
        <v>30</v>
      </c>
      <c r="K155" t="s">
        <v>31</v>
      </c>
      <c r="L155" t="s">
        <v>32</v>
      </c>
      <c r="M155" t="s">
        <v>33</v>
      </c>
      <c r="P155" t="s">
        <v>26</v>
      </c>
      <c r="Q155" t="s">
        <v>34</v>
      </c>
      <c r="R155" t="s">
        <v>35</v>
      </c>
      <c r="W155" s="32">
        <v>2888.63</v>
      </c>
      <c r="X155" t="s">
        <v>36</v>
      </c>
      <c r="Y155" t="s">
        <v>123</v>
      </c>
      <c r="Z155" t="s">
        <v>38</v>
      </c>
    </row>
    <row r="156" spans="1:26" x14ac:dyDescent="0.3">
      <c r="A156" t="s">
        <v>26</v>
      </c>
      <c r="B156" t="s">
        <v>27</v>
      </c>
      <c r="C156" s="27">
        <v>2019</v>
      </c>
      <c r="D156" s="28">
        <v>11</v>
      </c>
      <c r="E156" t="s">
        <v>28</v>
      </c>
      <c r="F156" t="s">
        <v>122</v>
      </c>
      <c r="G156" s="29">
        <v>43609</v>
      </c>
      <c r="H156" s="30">
        <v>43610</v>
      </c>
      <c r="I156" s="31">
        <v>80</v>
      </c>
      <c r="J156" t="s">
        <v>30</v>
      </c>
      <c r="K156" t="s">
        <v>31</v>
      </c>
      <c r="L156" t="s">
        <v>39</v>
      </c>
      <c r="M156" t="s">
        <v>33</v>
      </c>
      <c r="P156" t="s">
        <v>26</v>
      </c>
      <c r="Q156" t="s">
        <v>34</v>
      </c>
      <c r="R156" t="s">
        <v>35</v>
      </c>
      <c r="W156" s="32">
        <v>390.54</v>
      </c>
      <c r="X156" t="s">
        <v>36</v>
      </c>
      <c r="Y156" t="s">
        <v>123</v>
      </c>
      <c r="Z156" t="s">
        <v>38</v>
      </c>
    </row>
    <row r="157" spans="1:26" x14ac:dyDescent="0.3">
      <c r="A157" t="s">
        <v>26</v>
      </c>
      <c r="B157" t="s">
        <v>27</v>
      </c>
      <c r="C157" s="27">
        <v>2019</v>
      </c>
      <c r="D157" s="28">
        <v>11</v>
      </c>
      <c r="E157" t="s">
        <v>28</v>
      </c>
      <c r="F157" t="s">
        <v>122</v>
      </c>
      <c r="G157" s="29">
        <v>43609</v>
      </c>
      <c r="H157" s="30">
        <v>43610</v>
      </c>
      <c r="I157" s="31">
        <v>81</v>
      </c>
      <c r="J157" t="s">
        <v>30</v>
      </c>
      <c r="K157" t="s">
        <v>31</v>
      </c>
      <c r="L157" t="s">
        <v>40</v>
      </c>
      <c r="M157" t="s">
        <v>33</v>
      </c>
      <c r="P157" t="s">
        <v>26</v>
      </c>
      <c r="Q157" t="s">
        <v>34</v>
      </c>
      <c r="R157" t="s">
        <v>35</v>
      </c>
      <c r="W157" s="32">
        <v>212.96</v>
      </c>
      <c r="X157" t="s">
        <v>36</v>
      </c>
      <c r="Y157" t="s">
        <v>123</v>
      </c>
      <c r="Z157" t="s">
        <v>38</v>
      </c>
    </row>
    <row r="158" spans="1:26" x14ac:dyDescent="0.3">
      <c r="A158" t="s">
        <v>26</v>
      </c>
      <c r="B158" t="s">
        <v>27</v>
      </c>
      <c r="C158" s="27">
        <v>2019</v>
      </c>
      <c r="D158" s="28">
        <v>11</v>
      </c>
      <c r="E158" t="s">
        <v>28</v>
      </c>
      <c r="F158" t="s">
        <v>122</v>
      </c>
      <c r="G158" s="29">
        <v>43609</v>
      </c>
      <c r="H158" s="30">
        <v>43610</v>
      </c>
      <c r="I158" s="31">
        <v>82</v>
      </c>
      <c r="J158" t="s">
        <v>30</v>
      </c>
      <c r="K158" t="s">
        <v>31</v>
      </c>
      <c r="L158" t="s">
        <v>41</v>
      </c>
      <c r="M158" t="s">
        <v>33</v>
      </c>
      <c r="P158" t="s">
        <v>26</v>
      </c>
      <c r="Q158" t="s">
        <v>34</v>
      </c>
      <c r="R158" t="s">
        <v>35</v>
      </c>
      <c r="W158" s="32">
        <v>37.840000000000003</v>
      </c>
      <c r="X158" t="s">
        <v>36</v>
      </c>
      <c r="Y158" t="s">
        <v>123</v>
      </c>
      <c r="Z158" t="s">
        <v>38</v>
      </c>
    </row>
    <row r="159" spans="1:26" x14ac:dyDescent="0.3">
      <c r="A159" t="s">
        <v>26</v>
      </c>
      <c r="B159" t="s">
        <v>27</v>
      </c>
      <c r="C159" s="27">
        <v>2019</v>
      </c>
      <c r="D159" s="28">
        <v>11</v>
      </c>
      <c r="E159" t="s">
        <v>28</v>
      </c>
      <c r="F159" t="s">
        <v>122</v>
      </c>
      <c r="G159" s="29">
        <v>43609</v>
      </c>
      <c r="H159" s="30">
        <v>43610</v>
      </c>
      <c r="I159" s="31">
        <v>83</v>
      </c>
      <c r="J159" t="s">
        <v>30</v>
      </c>
      <c r="K159" t="s">
        <v>31</v>
      </c>
      <c r="L159" t="s">
        <v>42</v>
      </c>
      <c r="M159" t="s">
        <v>33</v>
      </c>
      <c r="P159" t="s">
        <v>26</v>
      </c>
      <c r="Q159" t="s">
        <v>34</v>
      </c>
      <c r="R159" t="s">
        <v>35</v>
      </c>
      <c r="W159" s="32">
        <v>343.5</v>
      </c>
      <c r="X159" t="s">
        <v>36</v>
      </c>
      <c r="Y159" t="s">
        <v>123</v>
      </c>
      <c r="Z159" t="s">
        <v>38</v>
      </c>
    </row>
    <row r="160" spans="1:26" x14ac:dyDescent="0.3">
      <c r="A160" t="s">
        <v>26</v>
      </c>
      <c r="B160" t="s">
        <v>27</v>
      </c>
      <c r="C160" s="27">
        <v>2019</v>
      </c>
      <c r="D160" s="28">
        <v>11</v>
      </c>
      <c r="E160" t="s">
        <v>28</v>
      </c>
      <c r="F160" t="s">
        <v>122</v>
      </c>
      <c r="G160" s="29">
        <v>43609</v>
      </c>
      <c r="H160" s="30">
        <v>43610</v>
      </c>
      <c r="I160" s="31">
        <v>84</v>
      </c>
      <c r="J160" t="s">
        <v>30</v>
      </c>
      <c r="K160" t="s">
        <v>31</v>
      </c>
      <c r="L160" t="s">
        <v>43</v>
      </c>
      <c r="M160" t="s">
        <v>33</v>
      </c>
      <c r="P160" t="s">
        <v>26</v>
      </c>
      <c r="Q160" t="s">
        <v>34</v>
      </c>
      <c r="R160" t="s">
        <v>35</v>
      </c>
      <c r="W160" s="32">
        <v>33.799999999999997</v>
      </c>
      <c r="X160" t="s">
        <v>36</v>
      </c>
      <c r="Y160" t="s">
        <v>123</v>
      </c>
      <c r="Z160" t="s">
        <v>38</v>
      </c>
    </row>
    <row r="161" spans="1:26" x14ac:dyDescent="0.3">
      <c r="A161" t="s">
        <v>26</v>
      </c>
      <c r="B161" t="s">
        <v>27</v>
      </c>
      <c r="C161" s="27">
        <v>2019</v>
      </c>
      <c r="D161" s="28">
        <v>11</v>
      </c>
      <c r="E161" t="s">
        <v>28</v>
      </c>
      <c r="F161" t="s">
        <v>122</v>
      </c>
      <c r="G161" s="29">
        <v>43609</v>
      </c>
      <c r="H161" s="30">
        <v>43610</v>
      </c>
      <c r="I161" s="31">
        <v>85</v>
      </c>
      <c r="J161" t="s">
        <v>30</v>
      </c>
      <c r="K161" t="s">
        <v>31</v>
      </c>
      <c r="L161" t="s">
        <v>44</v>
      </c>
      <c r="M161" t="s">
        <v>33</v>
      </c>
      <c r="P161" t="s">
        <v>26</v>
      </c>
      <c r="Q161" t="s">
        <v>34</v>
      </c>
      <c r="R161" t="s">
        <v>35</v>
      </c>
      <c r="W161" s="32">
        <v>17.91</v>
      </c>
      <c r="X161" t="s">
        <v>36</v>
      </c>
      <c r="Y161" t="s">
        <v>123</v>
      </c>
      <c r="Z161" t="s">
        <v>38</v>
      </c>
    </row>
    <row r="162" spans="1:26" x14ac:dyDescent="0.3">
      <c r="A162" t="s">
        <v>26</v>
      </c>
      <c r="B162" t="s">
        <v>27</v>
      </c>
      <c r="C162" s="27">
        <v>2019</v>
      </c>
      <c r="D162" s="28">
        <v>11</v>
      </c>
      <c r="E162" t="s">
        <v>28</v>
      </c>
      <c r="F162" t="s">
        <v>122</v>
      </c>
      <c r="G162" s="29">
        <v>43609</v>
      </c>
      <c r="H162" s="30">
        <v>43610</v>
      </c>
      <c r="I162" s="31">
        <v>86</v>
      </c>
      <c r="J162" t="s">
        <v>30</v>
      </c>
      <c r="K162" t="s">
        <v>31</v>
      </c>
      <c r="L162" t="s">
        <v>45</v>
      </c>
      <c r="M162" t="s">
        <v>33</v>
      </c>
      <c r="P162" t="s">
        <v>26</v>
      </c>
      <c r="Q162" t="s">
        <v>34</v>
      </c>
      <c r="R162" t="s">
        <v>35</v>
      </c>
      <c r="W162" s="32">
        <v>20</v>
      </c>
      <c r="X162" t="s">
        <v>36</v>
      </c>
      <c r="Y162" t="s">
        <v>123</v>
      </c>
      <c r="Z162" t="s">
        <v>38</v>
      </c>
    </row>
    <row r="163" spans="1:26" x14ac:dyDescent="0.3">
      <c r="A163" t="s">
        <v>26</v>
      </c>
      <c r="B163" t="s">
        <v>27</v>
      </c>
      <c r="C163" s="27">
        <v>2019</v>
      </c>
      <c r="D163" s="28">
        <v>11</v>
      </c>
      <c r="E163" t="s">
        <v>28</v>
      </c>
      <c r="F163" t="s">
        <v>122</v>
      </c>
      <c r="G163" s="29">
        <v>43609</v>
      </c>
      <c r="H163" s="30">
        <v>43610</v>
      </c>
      <c r="I163" s="31">
        <v>332</v>
      </c>
      <c r="J163" t="s">
        <v>30</v>
      </c>
      <c r="L163" t="s">
        <v>46</v>
      </c>
      <c r="M163" t="s">
        <v>47</v>
      </c>
      <c r="Q163" t="s">
        <v>34</v>
      </c>
      <c r="W163" s="32">
        <v>-3945.18</v>
      </c>
      <c r="Y163" t="s">
        <v>48</v>
      </c>
      <c r="Z163" t="s">
        <v>38</v>
      </c>
    </row>
    <row r="164" spans="1:26" x14ac:dyDescent="0.3">
      <c r="A164" t="s">
        <v>26</v>
      </c>
      <c r="B164" t="s">
        <v>27</v>
      </c>
      <c r="C164" s="27">
        <v>2019</v>
      </c>
      <c r="D164" s="28">
        <v>12</v>
      </c>
      <c r="E164" t="s">
        <v>63</v>
      </c>
      <c r="F164" t="s">
        <v>124</v>
      </c>
      <c r="G164" s="29">
        <v>43621</v>
      </c>
      <c r="H164" s="30">
        <v>43621</v>
      </c>
      <c r="I164" s="31">
        <v>2</v>
      </c>
      <c r="J164" t="s">
        <v>30</v>
      </c>
      <c r="L164" t="s">
        <v>76</v>
      </c>
      <c r="M164" t="s">
        <v>69</v>
      </c>
      <c r="P164" t="s">
        <v>26</v>
      </c>
      <c r="Q164" t="s">
        <v>34</v>
      </c>
      <c r="R164" t="s">
        <v>35</v>
      </c>
      <c r="W164" s="32">
        <v>-3945.18</v>
      </c>
      <c r="X164" t="s">
        <v>125</v>
      </c>
      <c r="Y164" t="s">
        <v>126</v>
      </c>
      <c r="Z164" t="s">
        <v>67</v>
      </c>
    </row>
    <row r="165" spans="1:26" x14ac:dyDescent="0.3">
      <c r="A165" t="s">
        <v>26</v>
      </c>
      <c r="B165" t="s">
        <v>27</v>
      </c>
      <c r="C165" s="27">
        <v>2019</v>
      </c>
      <c r="D165" s="28">
        <v>12</v>
      </c>
      <c r="E165" t="s">
        <v>63</v>
      </c>
      <c r="F165" t="s">
        <v>124</v>
      </c>
      <c r="G165" s="29">
        <v>43621</v>
      </c>
      <c r="H165" s="30">
        <v>43621</v>
      </c>
      <c r="I165" s="31">
        <v>9</v>
      </c>
      <c r="J165" t="s">
        <v>30</v>
      </c>
      <c r="L165" t="s">
        <v>46</v>
      </c>
      <c r="M165" t="s">
        <v>47</v>
      </c>
      <c r="Q165" t="s">
        <v>34</v>
      </c>
      <c r="W165" s="32">
        <v>3945.18</v>
      </c>
      <c r="X165" t="s">
        <v>125</v>
      </c>
      <c r="Y165" t="s">
        <v>126</v>
      </c>
      <c r="Z165" t="s">
        <v>67</v>
      </c>
    </row>
    <row r="166" spans="1:26" x14ac:dyDescent="0.3">
      <c r="A166" t="s">
        <v>26</v>
      </c>
      <c r="B166" t="s">
        <v>27</v>
      </c>
      <c r="C166" s="27">
        <v>2019</v>
      </c>
      <c r="D166" s="28">
        <v>12</v>
      </c>
      <c r="E166" t="s">
        <v>28</v>
      </c>
      <c r="F166" t="s">
        <v>127</v>
      </c>
      <c r="G166" s="29">
        <v>43626</v>
      </c>
      <c r="H166" s="30">
        <v>43627</v>
      </c>
      <c r="I166" s="31">
        <v>72</v>
      </c>
      <c r="J166" t="s">
        <v>30</v>
      </c>
      <c r="K166" t="s">
        <v>31</v>
      </c>
      <c r="L166" t="s">
        <v>32</v>
      </c>
      <c r="M166" t="s">
        <v>33</v>
      </c>
      <c r="P166" t="s">
        <v>26</v>
      </c>
      <c r="Q166" t="s">
        <v>34</v>
      </c>
      <c r="R166" t="s">
        <v>35</v>
      </c>
      <c r="W166" s="32">
        <v>3177.46</v>
      </c>
      <c r="X166" t="s">
        <v>36</v>
      </c>
      <c r="Y166" t="s">
        <v>128</v>
      </c>
      <c r="Z166" t="s">
        <v>38</v>
      </c>
    </row>
    <row r="167" spans="1:26" x14ac:dyDescent="0.3">
      <c r="A167" t="s">
        <v>26</v>
      </c>
      <c r="B167" t="s">
        <v>27</v>
      </c>
      <c r="C167" s="27">
        <v>2019</v>
      </c>
      <c r="D167" s="28">
        <v>12</v>
      </c>
      <c r="E167" t="s">
        <v>28</v>
      </c>
      <c r="F167" t="s">
        <v>127</v>
      </c>
      <c r="G167" s="29">
        <v>43626</v>
      </c>
      <c r="H167" s="30">
        <v>43627</v>
      </c>
      <c r="I167" s="31">
        <v>73</v>
      </c>
      <c r="J167" t="s">
        <v>30</v>
      </c>
      <c r="K167" t="s">
        <v>31</v>
      </c>
      <c r="L167" t="s">
        <v>39</v>
      </c>
      <c r="M167" t="s">
        <v>33</v>
      </c>
      <c r="P167" t="s">
        <v>26</v>
      </c>
      <c r="Q167" t="s">
        <v>34</v>
      </c>
      <c r="R167" t="s">
        <v>35</v>
      </c>
      <c r="W167" s="32">
        <v>429.59</v>
      </c>
      <c r="X167" t="s">
        <v>36</v>
      </c>
      <c r="Y167" t="s">
        <v>128</v>
      </c>
      <c r="Z167" t="s">
        <v>38</v>
      </c>
    </row>
    <row r="168" spans="1:26" x14ac:dyDescent="0.3">
      <c r="A168" t="s">
        <v>26</v>
      </c>
      <c r="B168" t="s">
        <v>27</v>
      </c>
      <c r="C168" s="27">
        <v>2019</v>
      </c>
      <c r="D168" s="28">
        <v>12</v>
      </c>
      <c r="E168" t="s">
        <v>28</v>
      </c>
      <c r="F168" t="s">
        <v>127</v>
      </c>
      <c r="G168" s="29">
        <v>43626</v>
      </c>
      <c r="H168" s="30">
        <v>43627</v>
      </c>
      <c r="I168" s="31">
        <v>74</v>
      </c>
      <c r="J168" t="s">
        <v>30</v>
      </c>
      <c r="K168" t="s">
        <v>31</v>
      </c>
      <c r="L168" t="s">
        <v>40</v>
      </c>
      <c r="M168" t="s">
        <v>33</v>
      </c>
      <c r="P168" t="s">
        <v>26</v>
      </c>
      <c r="Q168" t="s">
        <v>34</v>
      </c>
      <c r="R168" t="s">
        <v>35</v>
      </c>
      <c r="W168" s="32">
        <v>238.17</v>
      </c>
      <c r="X168" t="s">
        <v>36</v>
      </c>
      <c r="Y168" t="s">
        <v>128</v>
      </c>
      <c r="Z168" t="s">
        <v>38</v>
      </c>
    </row>
    <row r="169" spans="1:26" x14ac:dyDescent="0.3">
      <c r="A169" t="s">
        <v>26</v>
      </c>
      <c r="B169" t="s">
        <v>27</v>
      </c>
      <c r="C169" s="27">
        <v>2019</v>
      </c>
      <c r="D169" s="28">
        <v>12</v>
      </c>
      <c r="E169" t="s">
        <v>28</v>
      </c>
      <c r="F169" t="s">
        <v>127</v>
      </c>
      <c r="G169" s="29">
        <v>43626</v>
      </c>
      <c r="H169" s="30">
        <v>43627</v>
      </c>
      <c r="I169" s="31">
        <v>75</v>
      </c>
      <c r="J169" t="s">
        <v>30</v>
      </c>
      <c r="K169" t="s">
        <v>31</v>
      </c>
      <c r="L169" t="s">
        <v>41</v>
      </c>
      <c r="M169" t="s">
        <v>33</v>
      </c>
      <c r="P169" t="s">
        <v>26</v>
      </c>
      <c r="Q169" t="s">
        <v>34</v>
      </c>
      <c r="R169" t="s">
        <v>35</v>
      </c>
      <c r="W169" s="32">
        <v>41.62</v>
      </c>
      <c r="X169" t="s">
        <v>36</v>
      </c>
      <c r="Y169" t="s">
        <v>128</v>
      </c>
      <c r="Z169" t="s">
        <v>38</v>
      </c>
    </row>
    <row r="170" spans="1:26" x14ac:dyDescent="0.3">
      <c r="A170" t="s">
        <v>26</v>
      </c>
      <c r="B170" t="s">
        <v>27</v>
      </c>
      <c r="C170" s="27">
        <v>2019</v>
      </c>
      <c r="D170" s="28">
        <v>12</v>
      </c>
      <c r="E170" t="s">
        <v>28</v>
      </c>
      <c r="F170" t="s">
        <v>127</v>
      </c>
      <c r="G170" s="29">
        <v>43626</v>
      </c>
      <c r="H170" s="30">
        <v>43627</v>
      </c>
      <c r="I170" s="31">
        <v>76</v>
      </c>
      <c r="J170" t="s">
        <v>30</v>
      </c>
      <c r="K170" t="s">
        <v>31</v>
      </c>
      <c r="L170" t="s">
        <v>42</v>
      </c>
      <c r="M170" t="s">
        <v>33</v>
      </c>
      <c r="P170" t="s">
        <v>26</v>
      </c>
      <c r="Q170" t="s">
        <v>34</v>
      </c>
      <c r="R170" t="s">
        <v>35</v>
      </c>
      <c r="W170" s="32">
        <v>343.5</v>
      </c>
      <c r="X170" t="s">
        <v>36</v>
      </c>
      <c r="Y170" t="s">
        <v>128</v>
      </c>
      <c r="Z170" t="s">
        <v>38</v>
      </c>
    </row>
    <row r="171" spans="1:26" x14ac:dyDescent="0.3">
      <c r="A171" t="s">
        <v>26</v>
      </c>
      <c r="B171" t="s">
        <v>27</v>
      </c>
      <c r="C171" s="27">
        <v>2019</v>
      </c>
      <c r="D171" s="28">
        <v>12</v>
      </c>
      <c r="E171" t="s">
        <v>28</v>
      </c>
      <c r="F171" t="s">
        <v>127</v>
      </c>
      <c r="G171" s="29">
        <v>43626</v>
      </c>
      <c r="H171" s="30">
        <v>43627</v>
      </c>
      <c r="I171" s="31">
        <v>77</v>
      </c>
      <c r="J171" t="s">
        <v>30</v>
      </c>
      <c r="K171" t="s">
        <v>31</v>
      </c>
      <c r="L171" t="s">
        <v>43</v>
      </c>
      <c r="M171" t="s">
        <v>33</v>
      </c>
      <c r="P171" t="s">
        <v>26</v>
      </c>
      <c r="Q171" t="s">
        <v>34</v>
      </c>
      <c r="R171" t="s">
        <v>35</v>
      </c>
      <c r="W171" s="32">
        <v>37.18</v>
      </c>
      <c r="X171" t="s">
        <v>36</v>
      </c>
      <c r="Y171" t="s">
        <v>128</v>
      </c>
      <c r="Z171" t="s">
        <v>38</v>
      </c>
    </row>
    <row r="172" spans="1:26" x14ac:dyDescent="0.3">
      <c r="A172" t="s">
        <v>26</v>
      </c>
      <c r="B172" t="s">
        <v>27</v>
      </c>
      <c r="C172" s="27">
        <v>2019</v>
      </c>
      <c r="D172" s="28">
        <v>12</v>
      </c>
      <c r="E172" t="s">
        <v>28</v>
      </c>
      <c r="F172" t="s">
        <v>127</v>
      </c>
      <c r="G172" s="29">
        <v>43626</v>
      </c>
      <c r="H172" s="30">
        <v>43627</v>
      </c>
      <c r="I172" s="31">
        <v>78</v>
      </c>
      <c r="J172" t="s">
        <v>30</v>
      </c>
      <c r="K172" t="s">
        <v>31</v>
      </c>
      <c r="L172" t="s">
        <v>44</v>
      </c>
      <c r="M172" t="s">
        <v>33</v>
      </c>
      <c r="P172" t="s">
        <v>26</v>
      </c>
      <c r="Q172" t="s">
        <v>34</v>
      </c>
      <c r="R172" t="s">
        <v>35</v>
      </c>
      <c r="W172" s="32">
        <v>19.7</v>
      </c>
      <c r="X172" t="s">
        <v>36</v>
      </c>
      <c r="Y172" t="s">
        <v>128</v>
      </c>
      <c r="Z172" t="s">
        <v>38</v>
      </c>
    </row>
    <row r="173" spans="1:26" x14ac:dyDescent="0.3">
      <c r="A173" t="s">
        <v>26</v>
      </c>
      <c r="B173" t="s">
        <v>27</v>
      </c>
      <c r="C173" s="27">
        <v>2019</v>
      </c>
      <c r="D173" s="28">
        <v>12</v>
      </c>
      <c r="E173" t="s">
        <v>28</v>
      </c>
      <c r="F173" t="s">
        <v>127</v>
      </c>
      <c r="G173" s="29">
        <v>43626</v>
      </c>
      <c r="H173" s="30">
        <v>43627</v>
      </c>
      <c r="I173" s="31">
        <v>79</v>
      </c>
      <c r="J173" t="s">
        <v>30</v>
      </c>
      <c r="K173" t="s">
        <v>31</v>
      </c>
      <c r="L173" t="s">
        <v>45</v>
      </c>
      <c r="M173" t="s">
        <v>33</v>
      </c>
      <c r="P173" t="s">
        <v>26</v>
      </c>
      <c r="Q173" t="s">
        <v>34</v>
      </c>
      <c r="R173" t="s">
        <v>35</v>
      </c>
      <c r="W173" s="32">
        <v>20</v>
      </c>
      <c r="X173" t="s">
        <v>36</v>
      </c>
      <c r="Y173" t="s">
        <v>128</v>
      </c>
      <c r="Z173" t="s">
        <v>38</v>
      </c>
    </row>
    <row r="174" spans="1:26" x14ac:dyDescent="0.3">
      <c r="A174" t="s">
        <v>26</v>
      </c>
      <c r="B174" t="s">
        <v>27</v>
      </c>
      <c r="C174" s="27">
        <v>2019</v>
      </c>
      <c r="D174" s="28">
        <v>12</v>
      </c>
      <c r="E174" t="s">
        <v>28</v>
      </c>
      <c r="F174" t="s">
        <v>127</v>
      </c>
      <c r="G174" s="29">
        <v>43626</v>
      </c>
      <c r="H174" s="30">
        <v>43627</v>
      </c>
      <c r="I174" s="31">
        <v>333</v>
      </c>
      <c r="J174" t="s">
        <v>30</v>
      </c>
      <c r="L174" t="s">
        <v>46</v>
      </c>
      <c r="M174" t="s">
        <v>47</v>
      </c>
      <c r="Q174" t="s">
        <v>34</v>
      </c>
      <c r="W174" s="32">
        <v>-4307.22</v>
      </c>
      <c r="Y174" t="s">
        <v>48</v>
      </c>
      <c r="Z174" t="s">
        <v>38</v>
      </c>
    </row>
    <row r="175" spans="1:26" x14ac:dyDescent="0.3">
      <c r="A175" t="s">
        <v>26</v>
      </c>
      <c r="B175" t="s">
        <v>27</v>
      </c>
      <c r="C175" s="27">
        <v>2019</v>
      </c>
      <c r="D175" s="28">
        <v>12</v>
      </c>
      <c r="E175" t="s">
        <v>63</v>
      </c>
      <c r="F175" t="s">
        <v>129</v>
      </c>
      <c r="G175" s="29">
        <v>43633</v>
      </c>
      <c r="H175" s="30">
        <v>43633</v>
      </c>
      <c r="I175" s="31">
        <v>41</v>
      </c>
      <c r="J175" t="s">
        <v>30</v>
      </c>
      <c r="L175" t="s">
        <v>46</v>
      </c>
      <c r="M175" t="s">
        <v>47</v>
      </c>
      <c r="Q175" t="s">
        <v>34</v>
      </c>
      <c r="W175" s="32">
        <v>4307.22</v>
      </c>
      <c r="X175" t="s">
        <v>130</v>
      </c>
      <c r="Y175" t="s">
        <v>131</v>
      </c>
      <c r="Z175" t="s">
        <v>67</v>
      </c>
    </row>
    <row r="176" spans="1:26" x14ac:dyDescent="0.3">
      <c r="A176" t="s">
        <v>26</v>
      </c>
      <c r="B176" t="s">
        <v>27</v>
      </c>
      <c r="C176" s="27">
        <v>2019</v>
      </c>
      <c r="D176" s="28">
        <v>12</v>
      </c>
      <c r="E176" t="s">
        <v>63</v>
      </c>
      <c r="F176" t="s">
        <v>129</v>
      </c>
      <c r="G176" s="29">
        <v>43633</v>
      </c>
      <c r="H176" s="30">
        <v>43633</v>
      </c>
      <c r="I176" s="31">
        <v>63</v>
      </c>
      <c r="J176" t="s">
        <v>30</v>
      </c>
      <c r="L176" t="s">
        <v>76</v>
      </c>
      <c r="M176" t="s">
        <v>69</v>
      </c>
      <c r="P176" t="s">
        <v>26</v>
      </c>
      <c r="Q176" t="s">
        <v>34</v>
      </c>
      <c r="R176" t="s">
        <v>35</v>
      </c>
      <c r="W176" s="32">
        <v>-4307.22</v>
      </c>
      <c r="X176" t="s">
        <v>130</v>
      </c>
      <c r="Y176" t="s">
        <v>131</v>
      </c>
      <c r="Z176" t="s">
        <v>67</v>
      </c>
    </row>
    <row r="177" spans="1:26" x14ac:dyDescent="0.3">
      <c r="A177" t="s">
        <v>26</v>
      </c>
      <c r="B177" t="s">
        <v>27</v>
      </c>
      <c r="C177" s="27">
        <v>2020</v>
      </c>
      <c r="D177" s="28">
        <v>1</v>
      </c>
      <c r="E177" t="s">
        <v>28</v>
      </c>
      <c r="F177" t="s">
        <v>132</v>
      </c>
      <c r="G177" s="29">
        <v>43647</v>
      </c>
      <c r="H177" s="30">
        <v>43645</v>
      </c>
      <c r="I177" s="31">
        <v>71</v>
      </c>
      <c r="J177" t="s">
        <v>30</v>
      </c>
      <c r="K177" t="s">
        <v>31</v>
      </c>
      <c r="L177" t="s">
        <v>32</v>
      </c>
      <c r="M177" t="s">
        <v>33</v>
      </c>
      <c r="P177" t="s">
        <v>26</v>
      </c>
      <c r="Q177" t="s">
        <v>34</v>
      </c>
      <c r="R177" t="s">
        <v>35</v>
      </c>
      <c r="W177" s="32">
        <v>3336.33</v>
      </c>
      <c r="X177" t="s">
        <v>36</v>
      </c>
      <c r="Y177" t="s">
        <v>133</v>
      </c>
      <c r="Z177" t="s">
        <v>38</v>
      </c>
    </row>
    <row r="178" spans="1:26" x14ac:dyDescent="0.3">
      <c r="A178" t="s">
        <v>26</v>
      </c>
      <c r="B178" t="s">
        <v>27</v>
      </c>
      <c r="C178" s="27">
        <v>2020</v>
      </c>
      <c r="D178" s="28">
        <v>1</v>
      </c>
      <c r="E178" t="s">
        <v>28</v>
      </c>
      <c r="F178" t="s">
        <v>132</v>
      </c>
      <c r="G178" s="29">
        <v>43647</v>
      </c>
      <c r="H178" s="30">
        <v>43645</v>
      </c>
      <c r="I178" s="31">
        <v>72</v>
      </c>
      <c r="J178" t="s">
        <v>30</v>
      </c>
      <c r="K178" t="s">
        <v>31</v>
      </c>
      <c r="L178" t="s">
        <v>39</v>
      </c>
      <c r="M178" t="s">
        <v>33</v>
      </c>
      <c r="P178" t="s">
        <v>26</v>
      </c>
      <c r="Q178" t="s">
        <v>34</v>
      </c>
      <c r="R178" t="s">
        <v>35</v>
      </c>
      <c r="W178" s="32">
        <v>429.59</v>
      </c>
      <c r="X178" t="s">
        <v>36</v>
      </c>
      <c r="Y178" t="s">
        <v>133</v>
      </c>
      <c r="Z178" t="s">
        <v>38</v>
      </c>
    </row>
    <row r="179" spans="1:26" x14ac:dyDescent="0.3">
      <c r="A179" t="s">
        <v>26</v>
      </c>
      <c r="B179" t="s">
        <v>27</v>
      </c>
      <c r="C179" s="27">
        <v>2020</v>
      </c>
      <c r="D179" s="28">
        <v>1</v>
      </c>
      <c r="E179" t="s">
        <v>28</v>
      </c>
      <c r="F179" t="s">
        <v>132</v>
      </c>
      <c r="G179" s="29">
        <v>43647</v>
      </c>
      <c r="H179" s="30">
        <v>43645</v>
      </c>
      <c r="I179" s="31">
        <v>73</v>
      </c>
      <c r="J179" t="s">
        <v>30</v>
      </c>
      <c r="K179" t="s">
        <v>31</v>
      </c>
      <c r="L179" t="s">
        <v>40</v>
      </c>
      <c r="M179" t="s">
        <v>33</v>
      </c>
      <c r="P179" t="s">
        <v>26</v>
      </c>
      <c r="Q179" t="s">
        <v>34</v>
      </c>
      <c r="R179" t="s">
        <v>35</v>
      </c>
      <c r="W179" s="32">
        <v>247.47</v>
      </c>
      <c r="X179" t="s">
        <v>36</v>
      </c>
      <c r="Y179" t="s">
        <v>133</v>
      </c>
      <c r="Z179" t="s">
        <v>38</v>
      </c>
    </row>
    <row r="180" spans="1:26" x14ac:dyDescent="0.3">
      <c r="A180" t="s">
        <v>26</v>
      </c>
      <c r="B180" t="s">
        <v>27</v>
      </c>
      <c r="C180" s="27">
        <v>2020</v>
      </c>
      <c r="D180" s="28">
        <v>1</v>
      </c>
      <c r="E180" t="s">
        <v>28</v>
      </c>
      <c r="F180" t="s">
        <v>132</v>
      </c>
      <c r="G180" s="29">
        <v>43647</v>
      </c>
      <c r="H180" s="30">
        <v>43645</v>
      </c>
      <c r="I180" s="31">
        <v>74</v>
      </c>
      <c r="J180" t="s">
        <v>30</v>
      </c>
      <c r="K180" t="s">
        <v>31</v>
      </c>
      <c r="L180" t="s">
        <v>41</v>
      </c>
      <c r="M180" t="s">
        <v>33</v>
      </c>
      <c r="P180" t="s">
        <v>26</v>
      </c>
      <c r="Q180" t="s">
        <v>34</v>
      </c>
      <c r="R180" t="s">
        <v>35</v>
      </c>
      <c r="W180" s="32">
        <v>41.62</v>
      </c>
      <c r="X180" t="s">
        <v>36</v>
      </c>
      <c r="Y180" t="s">
        <v>133</v>
      </c>
      <c r="Z180" t="s">
        <v>38</v>
      </c>
    </row>
    <row r="181" spans="1:26" x14ac:dyDescent="0.3">
      <c r="A181" t="s">
        <v>26</v>
      </c>
      <c r="B181" t="s">
        <v>27</v>
      </c>
      <c r="C181" s="27">
        <v>2020</v>
      </c>
      <c r="D181" s="28">
        <v>1</v>
      </c>
      <c r="E181" t="s">
        <v>28</v>
      </c>
      <c r="F181" t="s">
        <v>132</v>
      </c>
      <c r="G181" s="29">
        <v>43647</v>
      </c>
      <c r="H181" s="30">
        <v>43645</v>
      </c>
      <c r="I181" s="31">
        <v>75</v>
      </c>
      <c r="J181" t="s">
        <v>30</v>
      </c>
      <c r="K181" t="s">
        <v>31</v>
      </c>
      <c r="L181" t="s">
        <v>42</v>
      </c>
      <c r="M181" t="s">
        <v>33</v>
      </c>
      <c r="P181" t="s">
        <v>26</v>
      </c>
      <c r="Q181" t="s">
        <v>34</v>
      </c>
      <c r="R181" t="s">
        <v>35</v>
      </c>
      <c r="W181" s="32">
        <v>343.5</v>
      </c>
      <c r="X181" t="s">
        <v>36</v>
      </c>
      <c r="Y181" t="s">
        <v>133</v>
      </c>
      <c r="Z181" t="s">
        <v>38</v>
      </c>
    </row>
    <row r="182" spans="1:26" x14ac:dyDescent="0.3">
      <c r="A182" t="s">
        <v>26</v>
      </c>
      <c r="B182" t="s">
        <v>27</v>
      </c>
      <c r="C182" s="27">
        <v>2020</v>
      </c>
      <c r="D182" s="28">
        <v>1</v>
      </c>
      <c r="E182" t="s">
        <v>28</v>
      </c>
      <c r="F182" t="s">
        <v>132</v>
      </c>
      <c r="G182" s="29">
        <v>43647</v>
      </c>
      <c r="H182" s="30">
        <v>43645</v>
      </c>
      <c r="I182" s="31">
        <v>76</v>
      </c>
      <c r="J182" t="s">
        <v>30</v>
      </c>
      <c r="K182" t="s">
        <v>31</v>
      </c>
      <c r="L182" t="s">
        <v>43</v>
      </c>
      <c r="M182" t="s">
        <v>33</v>
      </c>
      <c r="P182" t="s">
        <v>26</v>
      </c>
      <c r="Q182" t="s">
        <v>34</v>
      </c>
      <c r="R182" t="s">
        <v>35</v>
      </c>
      <c r="W182" s="32">
        <v>37.18</v>
      </c>
      <c r="X182" t="s">
        <v>36</v>
      </c>
      <c r="Y182" t="s">
        <v>133</v>
      </c>
      <c r="Z182" t="s">
        <v>38</v>
      </c>
    </row>
    <row r="183" spans="1:26" x14ac:dyDescent="0.3">
      <c r="A183" t="s">
        <v>26</v>
      </c>
      <c r="B183" t="s">
        <v>27</v>
      </c>
      <c r="C183" s="27">
        <v>2020</v>
      </c>
      <c r="D183" s="28">
        <v>1</v>
      </c>
      <c r="E183" t="s">
        <v>28</v>
      </c>
      <c r="F183" t="s">
        <v>132</v>
      </c>
      <c r="G183" s="29">
        <v>43647</v>
      </c>
      <c r="H183" s="30">
        <v>43645</v>
      </c>
      <c r="I183" s="31">
        <v>77</v>
      </c>
      <c r="J183" t="s">
        <v>30</v>
      </c>
      <c r="K183" t="s">
        <v>31</v>
      </c>
      <c r="L183" t="s">
        <v>44</v>
      </c>
      <c r="M183" t="s">
        <v>33</v>
      </c>
      <c r="P183" t="s">
        <v>26</v>
      </c>
      <c r="Q183" t="s">
        <v>34</v>
      </c>
      <c r="R183" t="s">
        <v>35</v>
      </c>
      <c r="W183" s="32">
        <v>19.7</v>
      </c>
      <c r="X183" t="s">
        <v>36</v>
      </c>
      <c r="Y183" t="s">
        <v>133</v>
      </c>
      <c r="Z183" t="s">
        <v>38</v>
      </c>
    </row>
    <row r="184" spans="1:26" x14ac:dyDescent="0.3">
      <c r="A184" t="s">
        <v>26</v>
      </c>
      <c r="B184" t="s">
        <v>27</v>
      </c>
      <c r="C184" s="27">
        <v>2020</v>
      </c>
      <c r="D184" s="28">
        <v>1</v>
      </c>
      <c r="E184" t="s">
        <v>28</v>
      </c>
      <c r="F184" t="s">
        <v>132</v>
      </c>
      <c r="G184" s="29">
        <v>43647</v>
      </c>
      <c r="H184" s="30">
        <v>43645</v>
      </c>
      <c r="I184" s="31">
        <v>78</v>
      </c>
      <c r="J184" t="s">
        <v>30</v>
      </c>
      <c r="K184" t="s">
        <v>31</v>
      </c>
      <c r="L184" t="s">
        <v>45</v>
      </c>
      <c r="M184" t="s">
        <v>33</v>
      </c>
      <c r="P184" t="s">
        <v>26</v>
      </c>
      <c r="Q184" t="s">
        <v>34</v>
      </c>
      <c r="R184" t="s">
        <v>35</v>
      </c>
      <c r="W184" s="32">
        <v>20</v>
      </c>
      <c r="X184" t="s">
        <v>36</v>
      </c>
      <c r="Y184" t="s">
        <v>133</v>
      </c>
      <c r="Z184" t="s">
        <v>38</v>
      </c>
    </row>
    <row r="185" spans="1:26" x14ac:dyDescent="0.3">
      <c r="A185" t="s">
        <v>26</v>
      </c>
      <c r="B185" t="s">
        <v>27</v>
      </c>
      <c r="C185" s="27">
        <v>2020</v>
      </c>
      <c r="D185" s="28">
        <v>1</v>
      </c>
      <c r="E185" t="s">
        <v>28</v>
      </c>
      <c r="F185" t="s">
        <v>132</v>
      </c>
      <c r="G185" s="29">
        <v>43647</v>
      </c>
      <c r="H185" s="30">
        <v>43645</v>
      </c>
      <c r="I185" s="31">
        <v>323</v>
      </c>
      <c r="J185" t="s">
        <v>30</v>
      </c>
      <c r="L185" t="s">
        <v>46</v>
      </c>
      <c r="M185" t="s">
        <v>47</v>
      </c>
      <c r="Q185" t="s">
        <v>34</v>
      </c>
      <c r="W185" s="32">
        <v>-4475.3900000000003</v>
      </c>
      <c r="Y185" t="s">
        <v>48</v>
      </c>
      <c r="Z185" t="s">
        <v>38</v>
      </c>
    </row>
    <row r="186" spans="1:26" x14ac:dyDescent="0.3">
      <c r="A186" t="s">
        <v>26</v>
      </c>
      <c r="B186" t="s">
        <v>27</v>
      </c>
      <c r="C186" s="27">
        <v>2020</v>
      </c>
      <c r="D186" s="28">
        <v>1</v>
      </c>
      <c r="E186" t="s">
        <v>63</v>
      </c>
      <c r="F186" t="s">
        <v>134</v>
      </c>
      <c r="G186" s="29">
        <v>43655</v>
      </c>
      <c r="H186" s="30">
        <v>43655</v>
      </c>
      <c r="I186" s="31">
        <v>28</v>
      </c>
      <c r="J186" t="s">
        <v>30</v>
      </c>
      <c r="L186" t="s">
        <v>76</v>
      </c>
      <c r="M186" t="s">
        <v>69</v>
      </c>
      <c r="P186" t="s">
        <v>26</v>
      </c>
      <c r="Q186" t="s">
        <v>34</v>
      </c>
      <c r="R186" t="s">
        <v>35</v>
      </c>
      <c r="W186" s="32">
        <v>-4475.3900000000003</v>
      </c>
      <c r="X186" t="s">
        <v>135</v>
      </c>
      <c r="Y186" t="s">
        <v>136</v>
      </c>
      <c r="Z186" t="s">
        <v>67</v>
      </c>
    </row>
    <row r="187" spans="1:26" x14ac:dyDescent="0.3">
      <c r="A187" t="s">
        <v>26</v>
      </c>
      <c r="B187" t="s">
        <v>27</v>
      </c>
      <c r="C187" s="27">
        <v>2020</v>
      </c>
      <c r="D187" s="28">
        <v>1</v>
      </c>
      <c r="E187" t="s">
        <v>63</v>
      </c>
      <c r="F187" t="s">
        <v>134</v>
      </c>
      <c r="G187" s="29">
        <v>43655</v>
      </c>
      <c r="H187" s="30">
        <v>43655</v>
      </c>
      <c r="I187" s="31">
        <v>53</v>
      </c>
      <c r="J187" t="s">
        <v>30</v>
      </c>
      <c r="L187" t="s">
        <v>46</v>
      </c>
      <c r="M187" t="s">
        <v>47</v>
      </c>
      <c r="Q187" t="s">
        <v>34</v>
      </c>
      <c r="W187" s="32">
        <v>4475.3900000000003</v>
      </c>
      <c r="X187" t="s">
        <v>135</v>
      </c>
      <c r="Y187" t="s">
        <v>136</v>
      </c>
      <c r="Z187" t="s">
        <v>67</v>
      </c>
    </row>
    <row r="188" spans="1:26" x14ac:dyDescent="0.3">
      <c r="A188" t="s">
        <v>26</v>
      </c>
      <c r="B188" t="s">
        <v>27</v>
      </c>
      <c r="C188" s="27">
        <v>2020</v>
      </c>
      <c r="D188" s="28">
        <v>1</v>
      </c>
      <c r="E188" t="s">
        <v>28</v>
      </c>
      <c r="F188" t="s">
        <v>137</v>
      </c>
      <c r="G188" s="29">
        <v>43656</v>
      </c>
      <c r="H188" s="30">
        <v>43657</v>
      </c>
      <c r="I188" s="31">
        <v>64</v>
      </c>
      <c r="J188" t="s">
        <v>30</v>
      </c>
      <c r="K188" t="s">
        <v>31</v>
      </c>
      <c r="L188" t="s">
        <v>32</v>
      </c>
      <c r="M188" t="s">
        <v>33</v>
      </c>
      <c r="P188" t="s">
        <v>26</v>
      </c>
      <c r="Q188" t="s">
        <v>34</v>
      </c>
      <c r="R188" t="s">
        <v>35</v>
      </c>
      <c r="W188" s="32">
        <v>3336.33</v>
      </c>
      <c r="X188" t="s">
        <v>36</v>
      </c>
      <c r="Y188" t="s">
        <v>138</v>
      </c>
      <c r="Z188" t="s">
        <v>38</v>
      </c>
    </row>
    <row r="189" spans="1:26" x14ac:dyDescent="0.3">
      <c r="A189" t="s">
        <v>26</v>
      </c>
      <c r="B189" t="s">
        <v>27</v>
      </c>
      <c r="C189" s="27">
        <v>2020</v>
      </c>
      <c r="D189" s="28">
        <v>1</v>
      </c>
      <c r="E189" t="s">
        <v>28</v>
      </c>
      <c r="F189" t="s">
        <v>137</v>
      </c>
      <c r="G189" s="29">
        <v>43656</v>
      </c>
      <c r="H189" s="30">
        <v>43657</v>
      </c>
      <c r="I189" s="31">
        <v>65</v>
      </c>
      <c r="J189" t="s">
        <v>30</v>
      </c>
      <c r="K189" t="s">
        <v>31</v>
      </c>
      <c r="L189" t="s">
        <v>39</v>
      </c>
      <c r="M189" t="s">
        <v>33</v>
      </c>
      <c r="P189" t="s">
        <v>26</v>
      </c>
      <c r="Q189" t="s">
        <v>34</v>
      </c>
      <c r="R189" t="s">
        <v>35</v>
      </c>
      <c r="W189" s="32">
        <v>451.07</v>
      </c>
      <c r="X189" t="s">
        <v>36</v>
      </c>
      <c r="Y189" t="s">
        <v>138</v>
      </c>
      <c r="Z189" t="s">
        <v>38</v>
      </c>
    </row>
    <row r="190" spans="1:26" x14ac:dyDescent="0.3">
      <c r="A190" t="s">
        <v>26</v>
      </c>
      <c r="B190" t="s">
        <v>27</v>
      </c>
      <c r="C190" s="27">
        <v>2020</v>
      </c>
      <c r="D190" s="28">
        <v>1</v>
      </c>
      <c r="E190" t="s">
        <v>28</v>
      </c>
      <c r="F190" t="s">
        <v>137</v>
      </c>
      <c r="G190" s="29">
        <v>43656</v>
      </c>
      <c r="H190" s="30">
        <v>43657</v>
      </c>
      <c r="I190" s="31">
        <v>66</v>
      </c>
      <c r="J190" t="s">
        <v>30</v>
      </c>
      <c r="K190" t="s">
        <v>31</v>
      </c>
      <c r="L190" t="s">
        <v>40</v>
      </c>
      <c r="M190" t="s">
        <v>33</v>
      </c>
      <c r="P190" t="s">
        <v>26</v>
      </c>
      <c r="Q190" t="s">
        <v>34</v>
      </c>
      <c r="R190" t="s">
        <v>35</v>
      </c>
      <c r="W190" s="32">
        <v>250.65</v>
      </c>
      <c r="X190" t="s">
        <v>36</v>
      </c>
      <c r="Y190" t="s">
        <v>138</v>
      </c>
      <c r="Z190" t="s">
        <v>38</v>
      </c>
    </row>
    <row r="191" spans="1:26" x14ac:dyDescent="0.3">
      <c r="A191" t="s">
        <v>26</v>
      </c>
      <c r="B191" t="s">
        <v>27</v>
      </c>
      <c r="C191" s="27">
        <v>2020</v>
      </c>
      <c r="D191" s="28">
        <v>1</v>
      </c>
      <c r="E191" t="s">
        <v>28</v>
      </c>
      <c r="F191" t="s">
        <v>137</v>
      </c>
      <c r="G191" s="29">
        <v>43656</v>
      </c>
      <c r="H191" s="30">
        <v>43657</v>
      </c>
      <c r="I191" s="31">
        <v>67</v>
      </c>
      <c r="J191" t="s">
        <v>30</v>
      </c>
      <c r="K191" t="s">
        <v>31</v>
      </c>
      <c r="L191" t="s">
        <v>41</v>
      </c>
      <c r="M191" t="s">
        <v>33</v>
      </c>
      <c r="P191" t="s">
        <v>26</v>
      </c>
      <c r="Q191" t="s">
        <v>34</v>
      </c>
      <c r="R191" t="s">
        <v>35</v>
      </c>
      <c r="W191" s="32">
        <v>43.71</v>
      </c>
      <c r="X191" t="s">
        <v>36</v>
      </c>
      <c r="Y191" t="s">
        <v>138</v>
      </c>
      <c r="Z191" t="s">
        <v>38</v>
      </c>
    </row>
    <row r="192" spans="1:26" x14ac:dyDescent="0.3">
      <c r="A192" t="s">
        <v>26</v>
      </c>
      <c r="B192" t="s">
        <v>27</v>
      </c>
      <c r="C192" s="27">
        <v>2020</v>
      </c>
      <c r="D192" s="28">
        <v>1</v>
      </c>
      <c r="E192" t="s">
        <v>28</v>
      </c>
      <c r="F192" t="s">
        <v>137</v>
      </c>
      <c r="G192" s="29">
        <v>43656</v>
      </c>
      <c r="H192" s="30">
        <v>43657</v>
      </c>
      <c r="I192" s="31">
        <v>68</v>
      </c>
      <c r="J192" t="s">
        <v>30</v>
      </c>
      <c r="K192" t="s">
        <v>31</v>
      </c>
      <c r="L192" t="s">
        <v>42</v>
      </c>
      <c r="M192" t="s">
        <v>33</v>
      </c>
      <c r="P192" t="s">
        <v>26</v>
      </c>
      <c r="Q192" t="s">
        <v>34</v>
      </c>
      <c r="R192" t="s">
        <v>35</v>
      </c>
      <c r="W192" s="32">
        <v>343.5</v>
      </c>
      <c r="X192" t="s">
        <v>36</v>
      </c>
      <c r="Y192" t="s">
        <v>138</v>
      </c>
      <c r="Z192" t="s">
        <v>38</v>
      </c>
    </row>
    <row r="193" spans="1:26" x14ac:dyDescent="0.3">
      <c r="A193" t="s">
        <v>26</v>
      </c>
      <c r="B193" t="s">
        <v>27</v>
      </c>
      <c r="C193" s="27">
        <v>2020</v>
      </c>
      <c r="D193" s="28">
        <v>1</v>
      </c>
      <c r="E193" t="s">
        <v>28</v>
      </c>
      <c r="F193" t="s">
        <v>137</v>
      </c>
      <c r="G193" s="29">
        <v>43656</v>
      </c>
      <c r="H193" s="30">
        <v>43657</v>
      </c>
      <c r="I193" s="31">
        <v>69</v>
      </c>
      <c r="J193" t="s">
        <v>30</v>
      </c>
      <c r="K193" t="s">
        <v>31</v>
      </c>
      <c r="L193" t="s">
        <v>43</v>
      </c>
      <c r="M193" t="s">
        <v>33</v>
      </c>
      <c r="P193" t="s">
        <v>26</v>
      </c>
      <c r="Q193" t="s">
        <v>34</v>
      </c>
      <c r="R193" t="s">
        <v>35</v>
      </c>
      <c r="W193" s="32">
        <v>39.04</v>
      </c>
      <c r="X193" t="s">
        <v>36</v>
      </c>
      <c r="Y193" t="s">
        <v>138</v>
      </c>
      <c r="Z193" t="s">
        <v>38</v>
      </c>
    </row>
    <row r="194" spans="1:26" x14ac:dyDescent="0.3">
      <c r="A194" t="s">
        <v>26</v>
      </c>
      <c r="B194" t="s">
        <v>27</v>
      </c>
      <c r="C194" s="27">
        <v>2020</v>
      </c>
      <c r="D194" s="28">
        <v>1</v>
      </c>
      <c r="E194" t="s">
        <v>28</v>
      </c>
      <c r="F194" t="s">
        <v>137</v>
      </c>
      <c r="G194" s="29">
        <v>43656</v>
      </c>
      <c r="H194" s="30">
        <v>43657</v>
      </c>
      <c r="I194" s="31">
        <v>70</v>
      </c>
      <c r="J194" t="s">
        <v>30</v>
      </c>
      <c r="K194" t="s">
        <v>31</v>
      </c>
      <c r="L194" t="s">
        <v>44</v>
      </c>
      <c r="M194" t="s">
        <v>33</v>
      </c>
      <c r="P194" t="s">
        <v>26</v>
      </c>
      <c r="Q194" t="s">
        <v>34</v>
      </c>
      <c r="R194" t="s">
        <v>35</v>
      </c>
      <c r="W194" s="32">
        <v>20.69</v>
      </c>
      <c r="X194" t="s">
        <v>36</v>
      </c>
      <c r="Y194" t="s">
        <v>138</v>
      </c>
      <c r="Z194" t="s">
        <v>38</v>
      </c>
    </row>
    <row r="195" spans="1:26" x14ac:dyDescent="0.3">
      <c r="A195" t="s">
        <v>26</v>
      </c>
      <c r="B195" t="s">
        <v>27</v>
      </c>
      <c r="C195" s="27">
        <v>2020</v>
      </c>
      <c r="D195" s="28">
        <v>1</v>
      </c>
      <c r="E195" t="s">
        <v>28</v>
      </c>
      <c r="F195" t="s">
        <v>137</v>
      </c>
      <c r="G195" s="29">
        <v>43656</v>
      </c>
      <c r="H195" s="30">
        <v>43657</v>
      </c>
      <c r="I195" s="31">
        <v>71</v>
      </c>
      <c r="J195" t="s">
        <v>30</v>
      </c>
      <c r="K195" t="s">
        <v>31</v>
      </c>
      <c r="L195" t="s">
        <v>45</v>
      </c>
      <c r="M195" t="s">
        <v>33</v>
      </c>
      <c r="P195" t="s">
        <v>26</v>
      </c>
      <c r="Q195" t="s">
        <v>34</v>
      </c>
      <c r="R195" t="s">
        <v>35</v>
      </c>
      <c r="W195" s="32">
        <v>20</v>
      </c>
      <c r="X195" t="s">
        <v>36</v>
      </c>
      <c r="Y195" t="s">
        <v>138</v>
      </c>
      <c r="Z195" t="s">
        <v>38</v>
      </c>
    </row>
    <row r="196" spans="1:26" x14ac:dyDescent="0.3">
      <c r="A196" t="s">
        <v>26</v>
      </c>
      <c r="B196" t="s">
        <v>27</v>
      </c>
      <c r="C196" s="27">
        <v>2020</v>
      </c>
      <c r="D196" s="28">
        <v>1</v>
      </c>
      <c r="E196" t="s">
        <v>28</v>
      </c>
      <c r="F196" t="s">
        <v>137</v>
      </c>
      <c r="G196" s="29">
        <v>43656</v>
      </c>
      <c r="H196" s="30">
        <v>43657</v>
      </c>
      <c r="I196" s="31">
        <v>315</v>
      </c>
      <c r="J196" t="s">
        <v>30</v>
      </c>
      <c r="L196" t="s">
        <v>46</v>
      </c>
      <c r="M196" t="s">
        <v>47</v>
      </c>
      <c r="Q196" t="s">
        <v>34</v>
      </c>
      <c r="W196" s="32">
        <v>-4504.99</v>
      </c>
      <c r="Y196" t="s">
        <v>48</v>
      </c>
      <c r="Z196" t="s">
        <v>38</v>
      </c>
    </row>
    <row r="197" spans="1:26" x14ac:dyDescent="0.3">
      <c r="A197" t="s">
        <v>26</v>
      </c>
      <c r="B197" t="s">
        <v>27</v>
      </c>
      <c r="C197" s="27">
        <v>2020</v>
      </c>
      <c r="D197" s="28">
        <v>1</v>
      </c>
      <c r="E197" t="s">
        <v>63</v>
      </c>
      <c r="F197" t="s">
        <v>139</v>
      </c>
      <c r="G197" s="29">
        <v>43670</v>
      </c>
      <c r="H197" s="30">
        <v>43670</v>
      </c>
      <c r="I197" s="31">
        <v>76</v>
      </c>
      <c r="J197" t="s">
        <v>30</v>
      </c>
      <c r="L197" t="s">
        <v>76</v>
      </c>
      <c r="M197" t="s">
        <v>69</v>
      </c>
      <c r="P197" t="s">
        <v>26</v>
      </c>
      <c r="Q197" t="s">
        <v>34</v>
      </c>
      <c r="R197" t="s">
        <v>35</v>
      </c>
      <c r="W197" s="32">
        <v>-4504.99</v>
      </c>
      <c r="X197" t="s">
        <v>140</v>
      </c>
      <c r="Y197" t="s">
        <v>141</v>
      </c>
      <c r="Z197" t="s">
        <v>67</v>
      </c>
    </row>
    <row r="198" spans="1:26" x14ac:dyDescent="0.3">
      <c r="A198" t="s">
        <v>26</v>
      </c>
      <c r="B198" t="s">
        <v>27</v>
      </c>
      <c r="C198" s="27">
        <v>2020</v>
      </c>
      <c r="D198" s="28">
        <v>1</v>
      </c>
      <c r="E198" t="s">
        <v>63</v>
      </c>
      <c r="F198" t="s">
        <v>139</v>
      </c>
      <c r="G198" s="29">
        <v>43670</v>
      </c>
      <c r="H198" s="30">
        <v>43670</v>
      </c>
      <c r="I198" s="31">
        <v>100</v>
      </c>
      <c r="J198" t="s">
        <v>30</v>
      </c>
      <c r="L198" t="s">
        <v>46</v>
      </c>
      <c r="M198" t="s">
        <v>47</v>
      </c>
      <c r="Q198" t="s">
        <v>34</v>
      </c>
      <c r="W198" s="32">
        <v>4504.99</v>
      </c>
      <c r="X198" t="s">
        <v>140</v>
      </c>
      <c r="Y198" t="s">
        <v>141</v>
      </c>
      <c r="Z198" t="s">
        <v>67</v>
      </c>
    </row>
    <row r="199" spans="1:26" x14ac:dyDescent="0.3">
      <c r="A199" t="s">
        <v>26</v>
      </c>
      <c r="B199" t="s">
        <v>27</v>
      </c>
      <c r="C199" s="27">
        <v>2020</v>
      </c>
      <c r="D199" s="28">
        <v>1</v>
      </c>
      <c r="E199" t="s">
        <v>28</v>
      </c>
      <c r="F199" t="s">
        <v>142</v>
      </c>
      <c r="G199" s="29">
        <v>43672</v>
      </c>
      <c r="H199" s="30">
        <v>43673</v>
      </c>
      <c r="I199" s="31">
        <v>65</v>
      </c>
      <c r="J199" t="s">
        <v>30</v>
      </c>
      <c r="K199" t="s">
        <v>31</v>
      </c>
      <c r="L199" t="s">
        <v>32</v>
      </c>
      <c r="M199" t="s">
        <v>33</v>
      </c>
      <c r="P199" t="s">
        <v>26</v>
      </c>
      <c r="Q199" t="s">
        <v>34</v>
      </c>
      <c r="R199" t="s">
        <v>35</v>
      </c>
      <c r="W199" s="32">
        <v>3336.33</v>
      </c>
      <c r="X199" t="s">
        <v>36</v>
      </c>
      <c r="Y199" t="s">
        <v>143</v>
      </c>
      <c r="Z199" t="s">
        <v>38</v>
      </c>
    </row>
    <row r="200" spans="1:26" x14ac:dyDescent="0.3">
      <c r="A200" t="s">
        <v>26</v>
      </c>
      <c r="B200" t="s">
        <v>27</v>
      </c>
      <c r="C200" s="27">
        <v>2020</v>
      </c>
      <c r="D200" s="28">
        <v>1</v>
      </c>
      <c r="E200" t="s">
        <v>28</v>
      </c>
      <c r="F200" t="s">
        <v>142</v>
      </c>
      <c r="G200" s="29">
        <v>43672</v>
      </c>
      <c r="H200" s="30">
        <v>43673</v>
      </c>
      <c r="I200" s="31">
        <v>66</v>
      </c>
      <c r="J200" t="s">
        <v>30</v>
      </c>
      <c r="K200" t="s">
        <v>31</v>
      </c>
      <c r="L200" t="s">
        <v>39</v>
      </c>
      <c r="M200" t="s">
        <v>33</v>
      </c>
      <c r="P200" t="s">
        <v>26</v>
      </c>
      <c r="Q200" t="s">
        <v>34</v>
      </c>
      <c r="R200" t="s">
        <v>35</v>
      </c>
      <c r="W200" s="32">
        <v>451.07</v>
      </c>
      <c r="X200" t="s">
        <v>36</v>
      </c>
      <c r="Y200" t="s">
        <v>143</v>
      </c>
      <c r="Z200" t="s">
        <v>38</v>
      </c>
    </row>
    <row r="201" spans="1:26" x14ac:dyDescent="0.3">
      <c r="A201" t="s">
        <v>26</v>
      </c>
      <c r="B201" t="s">
        <v>27</v>
      </c>
      <c r="C201" s="27">
        <v>2020</v>
      </c>
      <c r="D201" s="28">
        <v>1</v>
      </c>
      <c r="E201" t="s">
        <v>28</v>
      </c>
      <c r="F201" t="s">
        <v>142</v>
      </c>
      <c r="G201" s="29">
        <v>43672</v>
      </c>
      <c r="H201" s="30">
        <v>43673</v>
      </c>
      <c r="I201" s="31">
        <v>67</v>
      </c>
      <c r="J201" t="s">
        <v>30</v>
      </c>
      <c r="K201" t="s">
        <v>31</v>
      </c>
      <c r="L201" t="s">
        <v>40</v>
      </c>
      <c r="M201" t="s">
        <v>33</v>
      </c>
      <c r="P201" t="s">
        <v>26</v>
      </c>
      <c r="Q201" t="s">
        <v>34</v>
      </c>
      <c r="R201" t="s">
        <v>35</v>
      </c>
      <c r="W201" s="32">
        <v>247.12</v>
      </c>
      <c r="X201" t="s">
        <v>36</v>
      </c>
      <c r="Y201" t="s">
        <v>143</v>
      </c>
      <c r="Z201" t="s">
        <v>38</v>
      </c>
    </row>
    <row r="202" spans="1:26" x14ac:dyDescent="0.3">
      <c r="A202" t="s">
        <v>26</v>
      </c>
      <c r="B202" t="s">
        <v>27</v>
      </c>
      <c r="C202" s="27">
        <v>2020</v>
      </c>
      <c r="D202" s="28">
        <v>1</v>
      </c>
      <c r="E202" t="s">
        <v>28</v>
      </c>
      <c r="F202" t="s">
        <v>142</v>
      </c>
      <c r="G202" s="29">
        <v>43672</v>
      </c>
      <c r="H202" s="30">
        <v>43673</v>
      </c>
      <c r="I202" s="31">
        <v>68</v>
      </c>
      <c r="J202" t="s">
        <v>30</v>
      </c>
      <c r="K202" t="s">
        <v>31</v>
      </c>
      <c r="L202" t="s">
        <v>41</v>
      </c>
      <c r="M202" t="s">
        <v>33</v>
      </c>
      <c r="P202" t="s">
        <v>26</v>
      </c>
      <c r="Q202" t="s">
        <v>34</v>
      </c>
      <c r="R202" t="s">
        <v>35</v>
      </c>
      <c r="W202" s="32">
        <v>43.71</v>
      </c>
      <c r="X202" t="s">
        <v>36</v>
      </c>
      <c r="Y202" t="s">
        <v>143</v>
      </c>
      <c r="Z202" t="s">
        <v>38</v>
      </c>
    </row>
    <row r="203" spans="1:26" x14ac:dyDescent="0.3">
      <c r="A203" t="s">
        <v>26</v>
      </c>
      <c r="B203" t="s">
        <v>27</v>
      </c>
      <c r="C203" s="27">
        <v>2020</v>
      </c>
      <c r="D203" s="28">
        <v>1</v>
      </c>
      <c r="E203" t="s">
        <v>28</v>
      </c>
      <c r="F203" t="s">
        <v>142</v>
      </c>
      <c r="G203" s="29">
        <v>43672</v>
      </c>
      <c r="H203" s="30">
        <v>43673</v>
      </c>
      <c r="I203" s="31">
        <v>69</v>
      </c>
      <c r="J203" t="s">
        <v>30</v>
      </c>
      <c r="K203" t="s">
        <v>31</v>
      </c>
      <c r="L203" t="s">
        <v>42</v>
      </c>
      <c r="M203" t="s">
        <v>33</v>
      </c>
      <c r="P203" t="s">
        <v>26</v>
      </c>
      <c r="Q203" t="s">
        <v>34</v>
      </c>
      <c r="R203" t="s">
        <v>35</v>
      </c>
      <c r="W203" s="32">
        <v>343.5</v>
      </c>
      <c r="X203" t="s">
        <v>36</v>
      </c>
      <c r="Y203" t="s">
        <v>143</v>
      </c>
      <c r="Z203" t="s">
        <v>38</v>
      </c>
    </row>
    <row r="204" spans="1:26" x14ac:dyDescent="0.3">
      <c r="A204" t="s">
        <v>26</v>
      </c>
      <c r="B204" t="s">
        <v>27</v>
      </c>
      <c r="C204" s="27">
        <v>2020</v>
      </c>
      <c r="D204" s="28">
        <v>1</v>
      </c>
      <c r="E204" t="s">
        <v>28</v>
      </c>
      <c r="F204" t="s">
        <v>142</v>
      </c>
      <c r="G204" s="29">
        <v>43672</v>
      </c>
      <c r="H204" s="30">
        <v>43673</v>
      </c>
      <c r="I204" s="31">
        <v>70</v>
      </c>
      <c r="J204" t="s">
        <v>30</v>
      </c>
      <c r="K204" t="s">
        <v>31</v>
      </c>
      <c r="L204" t="s">
        <v>43</v>
      </c>
      <c r="M204" t="s">
        <v>33</v>
      </c>
      <c r="P204" t="s">
        <v>26</v>
      </c>
      <c r="Q204" t="s">
        <v>34</v>
      </c>
      <c r="R204" t="s">
        <v>35</v>
      </c>
      <c r="W204" s="32">
        <v>39.04</v>
      </c>
      <c r="X204" t="s">
        <v>36</v>
      </c>
      <c r="Y204" t="s">
        <v>143</v>
      </c>
      <c r="Z204" t="s">
        <v>38</v>
      </c>
    </row>
    <row r="205" spans="1:26" x14ac:dyDescent="0.3">
      <c r="A205" t="s">
        <v>26</v>
      </c>
      <c r="B205" t="s">
        <v>27</v>
      </c>
      <c r="C205" s="27">
        <v>2020</v>
      </c>
      <c r="D205" s="28">
        <v>1</v>
      </c>
      <c r="E205" t="s">
        <v>28</v>
      </c>
      <c r="F205" t="s">
        <v>142</v>
      </c>
      <c r="G205" s="29">
        <v>43672</v>
      </c>
      <c r="H205" s="30">
        <v>43673</v>
      </c>
      <c r="I205" s="31">
        <v>71</v>
      </c>
      <c r="J205" t="s">
        <v>30</v>
      </c>
      <c r="K205" t="s">
        <v>31</v>
      </c>
      <c r="L205" t="s">
        <v>44</v>
      </c>
      <c r="M205" t="s">
        <v>33</v>
      </c>
      <c r="P205" t="s">
        <v>26</v>
      </c>
      <c r="Q205" t="s">
        <v>34</v>
      </c>
      <c r="R205" t="s">
        <v>35</v>
      </c>
      <c r="W205" s="32">
        <v>20.69</v>
      </c>
      <c r="X205" t="s">
        <v>36</v>
      </c>
      <c r="Y205" t="s">
        <v>143</v>
      </c>
      <c r="Z205" t="s">
        <v>38</v>
      </c>
    </row>
    <row r="206" spans="1:26" x14ac:dyDescent="0.3">
      <c r="A206" t="s">
        <v>26</v>
      </c>
      <c r="B206" t="s">
        <v>27</v>
      </c>
      <c r="C206" s="27">
        <v>2020</v>
      </c>
      <c r="D206" s="28">
        <v>1</v>
      </c>
      <c r="E206" t="s">
        <v>28</v>
      </c>
      <c r="F206" t="s">
        <v>142</v>
      </c>
      <c r="G206" s="29">
        <v>43672</v>
      </c>
      <c r="H206" s="30">
        <v>43673</v>
      </c>
      <c r="I206" s="31">
        <v>72</v>
      </c>
      <c r="J206" t="s">
        <v>30</v>
      </c>
      <c r="K206" t="s">
        <v>31</v>
      </c>
      <c r="L206" t="s">
        <v>45</v>
      </c>
      <c r="M206" t="s">
        <v>33</v>
      </c>
      <c r="P206" t="s">
        <v>26</v>
      </c>
      <c r="Q206" t="s">
        <v>34</v>
      </c>
      <c r="R206" t="s">
        <v>35</v>
      </c>
      <c r="W206" s="32">
        <v>20</v>
      </c>
      <c r="X206" t="s">
        <v>36</v>
      </c>
      <c r="Y206" t="s">
        <v>143</v>
      </c>
      <c r="Z206" t="s">
        <v>38</v>
      </c>
    </row>
    <row r="207" spans="1:26" x14ac:dyDescent="0.3">
      <c r="A207" t="s">
        <v>26</v>
      </c>
      <c r="B207" t="s">
        <v>27</v>
      </c>
      <c r="C207" s="27">
        <v>2020</v>
      </c>
      <c r="D207" s="28">
        <v>1</v>
      </c>
      <c r="E207" t="s">
        <v>28</v>
      </c>
      <c r="F207" t="s">
        <v>142</v>
      </c>
      <c r="G207" s="29">
        <v>43672</v>
      </c>
      <c r="H207" s="30">
        <v>43673</v>
      </c>
      <c r="I207" s="31">
        <v>356</v>
      </c>
      <c r="J207" t="s">
        <v>30</v>
      </c>
      <c r="L207" t="s">
        <v>46</v>
      </c>
      <c r="M207" t="s">
        <v>47</v>
      </c>
      <c r="Q207" t="s">
        <v>34</v>
      </c>
      <c r="W207" s="32">
        <v>-4501.46</v>
      </c>
      <c r="Y207" t="s">
        <v>48</v>
      </c>
      <c r="Z207" t="s">
        <v>38</v>
      </c>
    </row>
    <row r="208" spans="1:26" x14ac:dyDescent="0.3">
      <c r="A208" t="s">
        <v>26</v>
      </c>
      <c r="B208" t="s">
        <v>27</v>
      </c>
      <c r="C208" s="27">
        <v>2020</v>
      </c>
      <c r="D208" s="28">
        <v>2</v>
      </c>
      <c r="E208" t="s">
        <v>63</v>
      </c>
      <c r="F208" t="s">
        <v>144</v>
      </c>
      <c r="G208" s="29">
        <v>43682</v>
      </c>
      <c r="H208" s="30">
        <v>43682</v>
      </c>
      <c r="I208" s="31">
        <v>4</v>
      </c>
      <c r="J208" t="s">
        <v>30</v>
      </c>
      <c r="L208" t="s">
        <v>46</v>
      </c>
      <c r="M208" t="s">
        <v>47</v>
      </c>
      <c r="Q208" t="s">
        <v>34</v>
      </c>
      <c r="W208" s="32">
        <v>4501.46</v>
      </c>
      <c r="X208" t="s">
        <v>145</v>
      </c>
      <c r="Y208" t="s">
        <v>146</v>
      </c>
      <c r="Z208" t="s">
        <v>67</v>
      </c>
    </row>
    <row r="209" spans="1:26" x14ac:dyDescent="0.3">
      <c r="A209" t="s">
        <v>26</v>
      </c>
      <c r="B209" t="s">
        <v>27</v>
      </c>
      <c r="C209" s="27">
        <v>2020</v>
      </c>
      <c r="D209" s="28">
        <v>2</v>
      </c>
      <c r="E209" t="s">
        <v>63</v>
      </c>
      <c r="F209" t="s">
        <v>144</v>
      </c>
      <c r="G209" s="29">
        <v>43682</v>
      </c>
      <c r="H209" s="30">
        <v>43682</v>
      </c>
      <c r="I209" s="31">
        <v>15</v>
      </c>
      <c r="J209" t="s">
        <v>30</v>
      </c>
      <c r="L209" t="s">
        <v>76</v>
      </c>
      <c r="M209" t="s">
        <v>69</v>
      </c>
      <c r="P209" t="s">
        <v>26</v>
      </c>
      <c r="Q209" t="s">
        <v>34</v>
      </c>
      <c r="R209" t="s">
        <v>35</v>
      </c>
      <c r="W209" s="32">
        <v>-4501.46</v>
      </c>
      <c r="X209" t="s">
        <v>145</v>
      </c>
      <c r="Y209" t="s">
        <v>146</v>
      </c>
      <c r="Z209" t="s">
        <v>67</v>
      </c>
    </row>
    <row r="210" spans="1:26" x14ac:dyDescent="0.3">
      <c r="A210" t="s">
        <v>26</v>
      </c>
      <c r="B210" t="s">
        <v>27</v>
      </c>
      <c r="C210" s="27">
        <v>2020</v>
      </c>
      <c r="D210" s="28">
        <v>2</v>
      </c>
      <c r="E210" t="s">
        <v>28</v>
      </c>
      <c r="F210" t="s">
        <v>147</v>
      </c>
      <c r="G210" s="29">
        <v>43689</v>
      </c>
      <c r="H210" s="30">
        <v>43690</v>
      </c>
      <c r="I210" s="31">
        <v>63</v>
      </c>
      <c r="J210" t="s">
        <v>30</v>
      </c>
      <c r="K210" t="s">
        <v>31</v>
      </c>
      <c r="L210" t="s">
        <v>32</v>
      </c>
      <c r="M210" t="s">
        <v>33</v>
      </c>
      <c r="P210" t="s">
        <v>26</v>
      </c>
      <c r="Q210" t="s">
        <v>34</v>
      </c>
      <c r="R210" t="s">
        <v>35</v>
      </c>
      <c r="W210" s="32">
        <v>3336.33</v>
      </c>
      <c r="X210" t="s">
        <v>36</v>
      </c>
      <c r="Y210" t="s">
        <v>148</v>
      </c>
      <c r="Z210" t="s">
        <v>38</v>
      </c>
    </row>
    <row r="211" spans="1:26" x14ac:dyDescent="0.3">
      <c r="A211" t="s">
        <v>26</v>
      </c>
      <c r="B211" t="s">
        <v>27</v>
      </c>
      <c r="C211" s="27">
        <v>2020</v>
      </c>
      <c r="D211" s="28">
        <v>2</v>
      </c>
      <c r="E211" t="s">
        <v>28</v>
      </c>
      <c r="F211" t="s">
        <v>147</v>
      </c>
      <c r="G211" s="29">
        <v>43689</v>
      </c>
      <c r="H211" s="30">
        <v>43690</v>
      </c>
      <c r="I211" s="31">
        <v>64</v>
      </c>
      <c r="J211" t="s">
        <v>30</v>
      </c>
      <c r="K211" t="s">
        <v>31</v>
      </c>
      <c r="L211" t="s">
        <v>39</v>
      </c>
      <c r="M211" t="s">
        <v>33</v>
      </c>
      <c r="P211" t="s">
        <v>26</v>
      </c>
      <c r="Q211" t="s">
        <v>34</v>
      </c>
      <c r="R211" t="s">
        <v>35</v>
      </c>
      <c r="W211" s="32">
        <v>451.07</v>
      </c>
      <c r="X211" t="s">
        <v>36</v>
      </c>
      <c r="Y211" t="s">
        <v>148</v>
      </c>
      <c r="Z211" t="s">
        <v>38</v>
      </c>
    </row>
    <row r="212" spans="1:26" x14ac:dyDescent="0.3">
      <c r="A212" t="s">
        <v>26</v>
      </c>
      <c r="B212" t="s">
        <v>27</v>
      </c>
      <c r="C212" s="27">
        <v>2020</v>
      </c>
      <c r="D212" s="28">
        <v>2</v>
      </c>
      <c r="E212" t="s">
        <v>28</v>
      </c>
      <c r="F212" t="s">
        <v>147</v>
      </c>
      <c r="G212" s="29">
        <v>43689</v>
      </c>
      <c r="H212" s="30">
        <v>43690</v>
      </c>
      <c r="I212" s="31">
        <v>65</v>
      </c>
      <c r="J212" t="s">
        <v>30</v>
      </c>
      <c r="K212" t="s">
        <v>31</v>
      </c>
      <c r="L212" t="s">
        <v>40</v>
      </c>
      <c r="M212" t="s">
        <v>33</v>
      </c>
      <c r="P212" t="s">
        <v>26</v>
      </c>
      <c r="Q212" t="s">
        <v>34</v>
      </c>
      <c r="R212" t="s">
        <v>35</v>
      </c>
      <c r="W212" s="32">
        <v>250.63</v>
      </c>
      <c r="X212" t="s">
        <v>36</v>
      </c>
      <c r="Y212" t="s">
        <v>148</v>
      </c>
      <c r="Z212" t="s">
        <v>38</v>
      </c>
    </row>
    <row r="213" spans="1:26" x14ac:dyDescent="0.3">
      <c r="A213" t="s">
        <v>26</v>
      </c>
      <c r="B213" t="s">
        <v>27</v>
      </c>
      <c r="C213" s="27">
        <v>2020</v>
      </c>
      <c r="D213" s="28">
        <v>2</v>
      </c>
      <c r="E213" t="s">
        <v>28</v>
      </c>
      <c r="F213" t="s">
        <v>147</v>
      </c>
      <c r="G213" s="29">
        <v>43689</v>
      </c>
      <c r="H213" s="30">
        <v>43690</v>
      </c>
      <c r="I213" s="31">
        <v>66</v>
      </c>
      <c r="J213" t="s">
        <v>30</v>
      </c>
      <c r="K213" t="s">
        <v>31</v>
      </c>
      <c r="L213" t="s">
        <v>41</v>
      </c>
      <c r="M213" t="s">
        <v>33</v>
      </c>
      <c r="P213" t="s">
        <v>26</v>
      </c>
      <c r="Q213" t="s">
        <v>34</v>
      </c>
      <c r="R213" t="s">
        <v>35</v>
      </c>
      <c r="W213" s="32">
        <v>43.71</v>
      </c>
      <c r="X213" t="s">
        <v>36</v>
      </c>
      <c r="Y213" t="s">
        <v>148</v>
      </c>
      <c r="Z213" t="s">
        <v>38</v>
      </c>
    </row>
    <row r="214" spans="1:26" x14ac:dyDescent="0.3">
      <c r="A214" t="s">
        <v>26</v>
      </c>
      <c r="B214" t="s">
        <v>27</v>
      </c>
      <c r="C214" s="27">
        <v>2020</v>
      </c>
      <c r="D214" s="28">
        <v>2</v>
      </c>
      <c r="E214" t="s">
        <v>28</v>
      </c>
      <c r="F214" t="s">
        <v>147</v>
      </c>
      <c r="G214" s="29">
        <v>43689</v>
      </c>
      <c r="H214" s="30">
        <v>43690</v>
      </c>
      <c r="I214" s="31">
        <v>67</v>
      </c>
      <c r="J214" t="s">
        <v>30</v>
      </c>
      <c r="K214" t="s">
        <v>31</v>
      </c>
      <c r="L214" t="s">
        <v>42</v>
      </c>
      <c r="M214" t="s">
        <v>33</v>
      </c>
      <c r="P214" t="s">
        <v>26</v>
      </c>
      <c r="Q214" t="s">
        <v>34</v>
      </c>
      <c r="R214" t="s">
        <v>35</v>
      </c>
      <c r="W214" s="32">
        <v>343.5</v>
      </c>
      <c r="X214" t="s">
        <v>36</v>
      </c>
      <c r="Y214" t="s">
        <v>148</v>
      </c>
      <c r="Z214" t="s">
        <v>38</v>
      </c>
    </row>
    <row r="215" spans="1:26" x14ac:dyDescent="0.3">
      <c r="A215" t="s">
        <v>26</v>
      </c>
      <c r="B215" t="s">
        <v>27</v>
      </c>
      <c r="C215" s="27">
        <v>2020</v>
      </c>
      <c r="D215" s="28">
        <v>2</v>
      </c>
      <c r="E215" t="s">
        <v>28</v>
      </c>
      <c r="F215" t="s">
        <v>147</v>
      </c>
      <c r="G215" s="29">
        <v>43689</v>
      </c>
      <c r="H215" s="30">
        <v>43690</v>
      </c>
      <c r="I215" s="31">
        <v>68</v>
      </c>
      <c r="J215" t="s">
        <v>30</v>
      </c>
      <c r="K215" t="s">
        <v>31</v>
      </c>
      <c r="L215" t="s">
        <v>43</v>
      </c>
      <c r="M215" t="s">
        <v>33</v>
      </c>
      <c r="P215" t="s">
        <v>26</v>
      </c>
      <c r="Q215" t="s">
        <v>34</v>
      </c>
      <c r="R215" t="s">
        <v>35</v>
      </c>
      <c r="W215" s="32">
        <v>39.04</v>
      </c>
      <c r="X215" t="s">
        <v>36</v>
      </c>
      <c r="Y215" t="s">
        <v>148</v>
      </c>
      <c r="Z215" t="s">
        <v>38</v>
      </c>
    </row>
    <row r="216" spans="1:26" x14ac:dyDescent="0.3">
      <c r="A216" t="s">
        <v>26</v>
      </c>
      <c r="B216" t="s">
        <v>27</v>
      </c>
      <c r="C216" s="27">
        <v>2020</v>
      </c>
      <c r="D216" s="28">
        <v>2</v>
      </c>
      <c r="E216" t="s">
        <v>28</v>
      </c>
      <c r="F216" t="s">
        <v>147</v>
      </c>
      <c r="G216" s="29">
        <v>43689</v>
      </c>
      <c r="H216" s="30">
        <v>43690</v>
      </c>
      <c r="I216" s="31">
        <v>69</v>
      </c>
      <c r="J216" t="s">
        <v>30</v>
      </c>
      <c r="K216" t="s">
        <v>31</v>
      </c>
      <c r="L216" t="s">
        <v>44</v>
      </c>
      <c r="M216" t="s">
        <v>33</v>
      </c>
      <c r="P216" t="s">
        <v>26</v>
      </c>
      <c r="Q216" t="s">
        <v>34</v>
      </c>
      <c r="R216" t="s">
        <v>35</v>
      </c>
      <c r="W216" s="32">
        <v>20.69</v>
      </c>
      <c r="X216" t="s">
        <v>36</v>
      </c>
      <c r="Y216" t="s">
        <v>148</v>
      </c>
      <c r="Z216" t="s">
        <v>38</v>
      </c>
    </row>
    <row r="217" spans="1:26" x14ac:dyDescent="0.3">
      <c r="A217" t="s">
        <v>26</v>
      </c>
      <c r="B217" t="s">
        <v>27</v>
      </c>
      <c r="C217" s="27">
        <v>2020</v>
      </c>
      <c r="D217" s="28">
        <v>2</v>
      </c>
      <c r="E217" t="s">
        <v>28</v>
      </c>
      <c r="F217" t="s">
        <v>147</v>
      </c>
      <c r="G217" s="29">
        <v>43689</v>
      </c>
      <c r="H217" s="30">
        <v>43690</v>
      </c>
      <c r="I217" s="31">
        <v>70</v>
      </c>
      <c r="J217" t="s">
        <v>30</v>
      </c>
      <c r="K217" t="s">
        <v>31</v>
      </c>
      <c r="L217" t="s">
        <v>45</v>
      </c>
      <c r="M217" t="s">
        <v>33</v>
      </c>
      <c r="P217" t="s">
        <v>26</v>
      </c>
      <c r="Q217" t="s">
        <v>34</v>
      </c>
      <c r="R217" t="s">
        <v>35</v>
      </c>
      <c r="W217" s="32">
        <v>20</v>
      </c>
      <c r="X217" t="s">
        <v>36</v>
      </c>
      <c r="Y217" t="s">
        <v>148</v>
      </c>
      <c r="Z217" t="s">
        <v>38</v>
      </c>
    </row>
    <row r="218" spans="1:26" x14ac:dyDescent="0.3">
      <c r="A218" t="s">
        <v>26</v>
      </c>
      <c r="B218" t="s">
        <v>27</v>
      </c>
      <c r="C218" s="27">
        <v>2020</v>
      </c>
      <c r="D218" s="28">
        <v>2</v>
      </c>
      <c r="E218" t="s">
        <v>28</v>
      </c>
      <c r="F218" t="s">
        <v>147</v>
      </c>
      <c r="G218" s="29">
        <v>43689</v>
      </c>
      <c r="H218" s="30">
        <v>43690</v>
      </c>
      <c r="I218" s="31">
        <v>367</v>
      </c>
      <c r="J218" t="s">
        <v>30</v>
      </c>
      <c r="L218" t="s">
        <v>46</v>
      </c>
      <c r="M218" t="s">
        <v>47</v>
      </c>
      <c r="Q218" t="s">
        <v>34</v>
      </c>
      <c r="W218" s="32">
        <v>-4504.97</v>
      </c>
      <c r="Y218" t="s">
        <v>48</v>
      </c>
      <c r="Z218" t="s">
        <v>38</v>
      </c>
    </row>
    <row r="219" spans="1:26" x14ac:dyDescent="0.3">
      <c r="A219" t="s">
        <v>26</v>
      </c>
      <c r="B219" t="s">
        <v>27</v>
      </c>
      <c r="C219" s="27">
        <v>2020</v>
      </c>
      <c r="D219" s="28">
        <v>2</v>
      </c>
      <c r="E219" t="s">
        <v>63</v>
      </c>
      <c r="F219" t="s">
        <v>149</v>
      </c>
      <c r="G219" s="29">
        <v>43696</v>
      </c>
      <c r="H219" s="30">
        <v>43696</v>
      </c>
      <c r="I219" s="31">
        <v>7</v>
      </c>
      <c r="J219" t="s">
        <v>30</v>
      </c>
      <c r="L219" t="s">
        <v>76</v>
      </c>
      <c r="M219" t="s">
        <v>69</v>
      </c>
      <c r="P219" t="s">
        <v>26</v>
      </c>
      <c r="Q219" t="s">
        <v>34</v>
      </c>
      <c r="R219" t="s">
        <v>35</v>
      </c>
      <c r="W219" s="32">
        <v>-4504.97</v>
      </c>
      <c r="X219" t="s">
        <v>150</v>
      </c>
      <c r="Y219" t="s">
        <v>151</v>
      </c>
      <c r="Z219" t="s">
        <v>67</v>
      </c>
    </row>
    <row r="220" spans="1:26" x14ac:dyDescent="0.3">
      <c r="A220" t="s">
        <v>26</v>
      </c>
      <c r="B220" t="s">
        <v>27</v>
      </c>
      <c r="C220" s="27">
        <v>2020</v>
      </c>
      <c r="D220" s="28">
        <v>2</v>
      </c>
      <c r="E220" t="s">
        <v>63</v>
      </c>
      <c r="F220" t="s">
        <v>149</v>
      </c>
      <c r="G220" s="29">
        <v>43696</v>
      </c>
      <c r="H220" s="30">
        <v>43696</v>
      </c>
      <c r="I220" s="31">
        <v>20</v>
      </c>
      <c r="J220" t="s">
        <v>30</v>
      </c>
      <c r="L220" t="s">
        <v>46</v>
      </c>
      <c r="M220" t="s">
        <v>47</v>
      </c>
      <c r="Q220" t="s">
        <v>34</v>
      </c>
      <c r="W220" s="32">
        <v>4504.97</v>
      </c>
      <c r="X220" t="s">
        <v>150</v>
      </c>
      <c r="Y220" t="s">
        <v>151</v>
      </c>
      <c r="Z220" t="s">
        <v>67</v>
      </c>
    </row>
    <row r="221" spans="1:26" x14ac:dyDescent="0.3">
      <c r="A221" t="s">
        <v>26</v>
      </c>
      <c r="B221" t="s">
        <v>27</v>
      </c>
      <c r="C221" s="27">
        <v>2020</v>
      </c>
      <c r="D221" s="28">
        <v>2</v>
      </c>
      <c r="E221" t="s">
        <v>28</v>
      </c>
      <c r="F221" t="s">
        <v>152</v>
      </c>
      <c r="G221" s="29">
        <v>43703</v>
      </c>
      <c r="H221" s="30">
        <v>43704</v>
      </c>
      <c r="I221" s="31">
        <v>63</v>
      </c>
      <c r="J221" t="s">
        <v>30</v>
      </c>
      <c r="K221" t="s">
        <v>31</v>
      </c>
      <c r="L221" t="s">
        <v>32</v>
      </c>
      <c r="M221" t="s">
        <v>33</v>
      </c>
      <c r="P221" t="s">
        <v>26</v>
      </c>
      <c r="Q221" t="s">
        <v>34</v>
      </c>
      <c r="R221" t="s">
        <v>35</v>
      </c>
      <c r="W221" s="32">
        <v>3336.33</v>
      </c>
      <c r="X221" t="s">
        <v>36</v>
      </c>
      <c r="Y221" t="s">
        <v>153</v>
      </c>
      <c r="Z221" t="s">
        <v>38</v>
      </c>
    </row>
    <row r="222" spans="1:26" x14ac:dyDescent="0.3">
      <c r="A222" t="s">
        <v>26</v>
      </c>
      <c r="B222" t="s">
        <v>27</v>
      </c>
      <c r="C222" s="27">
        <v>2020</v>
      </c>
      <c r="D222" s="28">
        <v>2</v>
      </c>
      <c r="E222" t="s">
        <v>28</v>
      </c>
      <c r="F222" t="s">
        <v>152</v>
      </c>
      <c r="G222" s="29">
        <v>43703</v>
      </c>
      <c r="H222" s="30">
        <v>43704</v>
      </c>
      <c r="I222" s="31">
        <v>64</v>
      </c>
      <c r="J222" t="s">
        <v>30</v>
      </c>
      <c r="K222" t="s">
        <v>31</v>
      </c>
      <c r="L222" t="s">
        <v>39</v>
      </c>
      <c r="M222" t="s">
        <v>33</v>
      </c>
      <c r="P222" t="s">
        <v>26</v>
      </c>
      <c r="Q222" t="s">
        <v>34</v>
      </c>
      <c r="R222" t="s">
        <v>35</v>
      </c>
      <c r="W222" s="32">
        <v>451.07</v>
      </c>
      <c r="X222" t="s">
        <v>36</v>
      </c>
      <c r="Y222" t="s">
        <v>153</v>
      </c>
      <c r="Z222" t="s">
        <v>38</v>
      </c>
    </row>
    <row r="223" spans="1:26" x14ac:dyDescent="0.3">
      <c r="A223" t="s">
        <v>26</v>
      </c>
      <c r="B223" t="s">
        <v>27</v>
      </c>
      <c r="C223" s="27">
        <v>2020</v>
      </c>
      <c r="D223" s="28">
        <v>2</v>
      </c>
      <c r="E223" t="s">
        <v>28</v>
      </c>
      <c r="F223" t="s">
        <v>152</v>
      </c>
      <c r="G223" s="29">
        <v>43703</v>
      </c>
      <c r="H223" s="30">
        <v>43704</v>
      </c>
      <c r="I223" s="31">
        <v>65</v>
      </c>
      <c r="J223" t="s">
        <v>30</v>
      </c>
      <c r="K223" t="s">
        <v>31</v>
      </c>
      <c r="L223" t="s">
        <v>40</v>
      </c>
      <c r="M223" t="s">
        <v>33</v>
      </c>
      <c r="P223" t="s">
        <v>26</v>
      </c>
      <c r="Q223" t="s">
        <v>34</v>
      </c>
      <c r="R223" t="s">
        <v>35</v>
      </c>
      <c r="W223" s="32">
        <v>247.12</v>
      </c>
      <c r="X223" t="s">
        <v>36</v>
      </c>
      <c r="Y223" t="s">
        <v>153</v>
      </c>
      <c r="Z223" t="s">
        <v>38</v>
      </c>
    </row>
    <row r="224" spans="1:26" x14ac:dyDescent="0.3">
      <c r="A224" t="s">
        <v>26</v>
      </c>
      <c r="B224" t="s">
        <v>27</v>
      </c>
      <c r="C224" s="27">
        <v>2020</v>
      </c>
      <c r="D224" s="28">
        <v>2</v>
      </c>
      <c r="E224" t="s">
        <v>28</v>
      </c>
      <c r="F224" t="s">
        <v>152</v>
      </c>
      <c r="G224" s="29">
        <v>43703</v>
      </c>
      <c r="H224" s="30">
        <v>43704</v>
      </c>
      <c r="I224" s="31">
        <v>66</v>
      </c>
      <c r="J224" t="s">
        <v>30</v>
      </c>
      <c r="K224" t="s">
        <v>31</v>
      </c>
      <c r="L224" t="s">
        <v>41</v>
      </c>
      <c r="M224" t="s">
        <v>33</v>
      </c>
      <c r="P224" t="s">
        <v>26</v>
      </c>
      <c r="Q224" t="s">
        <v>34</v>
      </c>
      <c r="R224" t="s">
        <v>35</v>
      </c>
      <c r="W224" s="32">
        <v>43.71</v>
      </c>
      <c r="X224" t="s">
        <v>36</v>
      </c>
      <c r="Y224" t="s">
        <v>153</v>
      </c>
      <c r="Z224" t="s">
        <v>38</v>
      </c>
    </row>
    <row r="225" spans="1:26" x14ac:dyDescent="0.3">
      <c r="A225" t="s">
        <v>26</v>
      </c>
      <c r="B225" t="s">
        <v>27</v>
      </c>
      <c r="C225" s="27">
        <v>2020</v>
      </c>
      <c r="D225" s="28">
        <v>2</v>
      </c>
      <c r="E225" t="s">
        <v>28</v>
      </c>
      <c r="F225" t="s">
        <v>152</v>
      </c>
      <c r="G225" s="29">
        <v>43703</v>
      </c>
      <c r="H225" s="30">
        <v>43704</v>
      </c>
      <c r="I225" s="31">
        <v>67</v>
      </c>
      <c r="J225" t="s">
        <v>30</v>
      </c>
      <c r="K225" t="s">
        <v>31</v>
      </c>
      <c r="L225" t="s">
        <v>42</v>
      </c>
      <c r="M225" t="s">
        <v>33</v>
      </c>
      <c r="P225" t="s">
        <v>26</v>
      </c>
      <c r="Q225" t="s">
        <v>34</v>
      </c>
      <c r="R225" t="s">
        <v>35</v>
      </c>
      <c r="W225" s="32">
        <v>343.5</v>
      </c>
      <c r="X225" t="s">
        <v>36</v>
      </c>
      <c r="Y225" t="s">
        <v>153</v>
      </c>
      <c r="Z225" t="s">
        <v>38</v>
      </c>
    </row>
    <row r="226" spans="1:26" x14ac:dyDescent="0.3">
      <c r="A226" t="s">
        <v>26</v>
      </c>
      <c r="B226" t="s">
        <v>27</v>
      </c>
      <c r="C226" s="27">
        <v>2020</v>
      </c>
      <c r="D226" s="28">
        <v>2</v>
      </c>
      <c r="E226" t="s">
        <v>28</v>
      </c>
      <c r="F226" t="s">
        <v>152</v>
      </c>
      <c r="G226" s="29">
        <v>43703</v>
      </c>
      <c r="H226" s="30">
        <v>43704</v>
      </c>
      <c r="I226" s="31">
        <v>68</v>
      </c>
      <c r="J226" t="s">
        <v>30</v>
      </c>
      <c r="K226" t="s">
        <v>31</v>
      </c>
      <c r="L226" t="s">
        <v>43</v>
      </c>
      <c r="M226" t="s">
        <v>33</v>
      </c>
      <c r="P226" t="s">
        <v>26</v>
      </c>
      <c r="Q226" t="s">
        <v>34</v>
      </c>
      <c r="R226" t="s">
        <v>35</v>
      </c>
      <c r="W226" s="32">
        <v>39.04</v>
      </c>
      <c r="X226" t="s">
        <v>36</v>
      </c>
      <c r="Y226" t="s">
        <v>153</v>
      </c>
      <c r="Z226" t="s">
        <v>38</v>
      </c>
    </row>
    <row r="227" spans="1:26" x14ac:dyDescent="0.3">
      <c r="A227" t="s">
        <v>26</v>
      </c>
      <c r="B227" t="s">
        <v>27</v>
      </c>
      <c r="C227" s="27">
        <v>2020</v>
      </c>
      <c r="D227" s="28">
        <v>2</v>
      </c>
      <c r="E227" t="s">
        <v>28</v>
      </c>
      <c r="F227" t="s">
        <v>152</v>
      </c>
      <c r="G227" s="29">
        <v>43703</v>
      </c>
      <c r="H227" s="30">
        <v>43704</v>
      </c>
      <c r="I227" s="31">
        <v>69</v>
      </c>
      <c r="J227" t="s">
        <v>30</v>
      </c>
      <c r="K227" t="s">
        <v>31</v>
      </c>
      <c r="L227" t="s">
        <v>44</v>
      </c>
      <c r="M227" t="s">
        <v>33</v>
      </c>
      <c r="P227" t="s">
        <v>26</v>
      </c>
      <c r="Q227" t="s">
        <v>34</v>
      </c>
      <c r="R227" t="s">
        <v>35</v>
      </c>
      <c r="W227" s="32">
        <v>20.69</v>
      </c>
      <c r="X227" t="s">
        <v>36</v>
      </c>
      <c r="Y227" t="s">
        <v>153</v>
      </c>
      <c r="Z227" t="s">
        <v>38</v>
      </c>
    </row>
    <row r="228" spans="1:26" x14ac:dyDescent="0.3">
      <c r="A228" t="s">
        <v>26</v>
      </c>
      <c r="B228" t="s">
        <v>27</v>
      </c>
      <c r="C228" s="27">
        <v>2020</v>
      </c>
      <c r="D228" s="28">
        <v>2</v>
      </c>
      <c r="E228" t="s">
        <v>28</v>
      </c>
      <c r="F228" t="s">
        <v>152</v>
      </c>
      <c r="G228" s="29">
        <v>43703</v>
      </c>
      <c r="H228" s="30">
        <v>43704</v>
      </c>
      <c r="I228" s="31">
        <v>70</v>
      </c>
      <c r="J228" t="s">
        <v>30</v>
      </c>
      <c r="K228" t="s">
        <v>31</v>
      </c>
      <c r="L228" t="s">
        <v>45</v>
      </c>
      <c r="M228" t="s">
        <v>33</v>
      </c>
      <c r="P228" t="s">
        <v>26</v>
      </c>
      <c r="Q228" t="s">
        <v>34</v>
      </c>
      <c r="R228" t="s">
        <v>35</v>
      </c>
      <c r="W228" s="32">
        <v>20</v>
      </c>
      <c r="X228" t="s">
        <v>36</v>
      </c>
      <c r="Y228" t="s">
        <v>153</v>
      </c>
      <c r="Z228" t="s">
        <v>38</v>
      </c>
    </row>
    <row r="229" spans="1:26" x14ac:dyDescent="0.3">
      <c r="A229" t="s">
        <v>26</v>
      </c>
      <c r="B229" t="s">
        <v>27</v>
      </c>
      <c r="C229" s="27">
        <v>2020</v>
      </c>
      <c r="D229" s="28">
        <v>2</v>
      </c>
      <c r="E229" t="s">
        <v>28</v>
      </c>
      <c r="F229" t="s">
        <v>152</v>
      </c>
      <c r="G229" s="29">
        <v>43703</v>
      </c>
      <c r="H229" s="30">
        <v>43704</v>
      </c>
      <c r="I229" s="31">
        <v>361</v>
      </c>
      <c r="J229" t="s">
        <v>30</v>
      </c>
      <c r="L229" t="s">
        <v>46</v>
      </c>
      <c r="M229" t="s">
        <v>47</v>
      </c>
      <c r="Q229" t="s">
        <v>34</v>
      </c>
      <c r="W229" s="32">
        <v>-4501.46</v>
      </c>
      <c r="Y229" t="s">
        <v>48</v>
      </c>
      <c r="Z229" t="s">
        <v>38</v>
      </c>
    </row>
    <row r="230" spans="1:26" x14ac:dyDescent="0.3">
      <c r="A230" t="s">
        <v>26</v>
      </c>
      <c r="B230" t="s">
        <v>27</v>
      </c>
      <c r="C230" s="27">
        <v>2020</v>
      </c>
      <c r="D230" s="28">
        <v>3</v>
      </c>
      <c r="E230" t="s">
        <v>28</v>
      </c>
      <c r="F230" t="s">
        <v>154</v>
      </c>
      <c r="G230" s="29">
        <v>43718</v>
      </c>
      <c r="H230" s="30">
        <v>43719</v>
      </c>
      <c r="I230" s="31">
        <v>79</v>
      </c>
      <c r="J230" t="s">
        <v>30</v>
      </c>
      <c r="K230" t="s">
        <v>31</v>
      </c>
      <c r="L230" t="s">
        <v>32</v>
      </c>
      <c r="M230" t="s">
        <v>33</v>
      </c>
      <c r="P230" t="s">
        <v>26</v>
      </c>
      <c r="Q230" t="s">
        <v>34</v>
      </c>
      <c r="R230" t="s">
        <v>35</v>
      </c>
      <c r="W230" s="32">
        <v>3336.33</v>
      </c>
      <c r="X230" t="s">
        <v>36</v>
      </c>
      <c r="Y230" t="s">
        <v>155</v>
      </c>
      <c r="Z230" t="s">
        <v>38</v>
      </c>
    </row>
    <row r="231" spans="1:26" x14ac:dyDescent="0.3">
      <c r="A231" t="s">
        <v>26</v>
      </c>
      <c r="B231" t="s">
        <v>27</v>
      </c>
      <c r="C231" s="27">
        <v>2020</v>
      </c>
      <c r="D231" s="28">
        <v>3</v>
      </c>
      <c r="E231" t="s">
        <v>28</v>
      </c>
      <c r="F231" t="s">
        <v>154</v>
      </c>
      <c r="G231" s="29">
        <v>43718</v>
      </c>
      <c r="H231" s="30">
        <v>43719</v>
      </c>
      <c r="I231" s="31">
        <v>80</v>
      </c>
      <c r="J231" t="s">
        <v>30</v>
      </c>
      <c r="K231" t="s">
        <v>31</v>
      </c>
      <c r="L231" t="s">
        <v>39</v>
      </c>
      <c r="M231" t="s">
        <v>33</v>
      </c>
      <c r="P231" t="s">
        <v>26</v>
      </c>
      <c r="Q231" t="s">
        <v>34</v>
      </c>
      <c r="R231" t="s">
        <v>35</v>
      </c>
      <c r="W231" s="32">
        <v>451.07</v>
      </c>
      <c r="X231" t="s">
        <v>36</v>
      </c>
      <c r="Y231" t="s">
        <v>155</v>
      </c>
      <c r="Z231" t="s">
        <v>38</v>
      </c>
    </row>
    <row r="232" spans="1:26" x14ac:dyDescent="0.3">
      <c r="A232" t="s">
        <v>26</v>
      </c>
      <c r="B232" t="s">
        <v>27</v>
      </c>
      <c r="C232" s="27">
        <v>2020</v>
      </c>
      <c r="D232" s="28">
        <v>3</v>
      </c>
      <c r="E232" t="s">
        <v>28</v>
      </c>
      <c r="F232" t="s">
        <v>154</v>
      </c>
      <c r="G232" s="29">
        <v>43718</v>
      </c>
      <c r="H232" s="30">
        <v>43719</v>
      </c>
      <c r="I232" s="31">
        <v>81</v>
      </c>
      <c r="J232" t="s">
        <v>30</v>
      </c>
      <c r="K232" t="s">
        <v>31</v>
      </c>
      <c r="L232" t="s">
        <v>40</v>
      </c>
      <c r="M232" t="s">
        <v>33</v>
      </c>
      <c r="P232" t="s">
        <v>26</v>
      </c>
      <c r="Q232" t="s">
        <v>34</v>
      </c>
      <c r="R232" t="s">
        <v>35</v>
      </c>
      <c r="W232" s="32">
        <v>250.65</v>
      </c>
      <c r="X232" t="s">
        <v>36</v>
      </c>
      <c r="Y232" t="s">
        <v>155</v>
      </c>
      <c r="Z232" t="s">
        <v>38</v>
      </c>
    </row>
    <row r="233" spans="1:26" x14ac:dyDescent="0.3">
      <c r="A233" t="s">
        <v>26</v>
      </c>
      <c r="B233" t="s">
        <v>27</v>
      </c>
      <c r="C233" s="27">
        <v>2020</v>
      </c>
      <c r="D233" s="28">
        <v>3</v>
      </c>
      <c r="E233" t="s">
        <v>28</v>
      </c>
      <c r="F233" t="s">
        <v>154</v>
      </c>
      <c r="G233" s="29">
        <v>43718</v>
      </c>
      <c r="H233" s="30">
        <v>43719</v>
      </c>
      <c r="I233" s="31">
        <v>82</v>
      </c>
      <c r="J233" t="s">
        <v>30</v>
      </c>
      <c r="K233" t="s">
        <v>31</v>
      </c>
      <c r="L233" t="s">
        <v>41</v>
      </c>
      <c r="M233" t="s">
        <v>33</v>
      </c>
      <c r="P233" t="s">
        <v>26</v>
      </c>
      <c r="Q233" t="s">
        <v>34</v>
      </c>
      <c r="R233" t="s">
        <v>35</v>
      </c>
      <c r="W233" s="32">
        <v>43.71</v>
      </c>
      <c r="X233" t="s">
        <v>36</v>
      </c>
      <c r="Y233" t="s">
        <v>155</v>
      </c>
      <c r="Z233" t="s">
        <v>38</v>
      </c>
    </row>
    <row r="234" spans="1:26" x14ac:dyDescent="0.3">
      <c r="A234" t="s">
        <v>26</v>
      </c>
      <c r="B234" t="s">
        <v>27</v>
      </c>
      <c r="C234" s="27">
        <v>2020</v>
      </c>
      <c r="D234" s="28">
        <v>3</v>
      </c>
      <c r="E234" t="s">
        <v>28</v>
      </c>
      <c r="F234" t="s">
        <v>154</v>
      </c>
      <c r="G234" s="29">
        <v>43718</v>
      </c>
      <c r="H234" s="30">
        <v>43719</v>
      </c>
      <c r="I234" s="31">
        <v>83</v>
      </c>
      <c r="J234" t="s">
        <v>30</v>
      </c>
      <c r="K234" t="s">
        <v>31</v>
      </c>
      <c r="L234" t="s">
        <v>42</v>
      </c>
      <c r="M234" t="s">
        <v>33</v>
      </c>
      <c r="P234" t="s">
        <v>26</v>
      </c>
      <c r="Q234" t="s">
        <v>34</v>
      </c>
      <c r="R234" t="s">
        <v>35</v>
      </c>
      <c r="W234" s="32">
        <v>343.5</v>
      </c>
      <c r="X234" t="s">
        <v>36</v>
      </c>
      <c r="Y234" t="s">
        <v>155</v>
      </c>
      <c r="Z234" t="s">
        <v>38</v>
      </c>
    </row>
    <row r="235" spans="1:26" x14ac:dyDescent="0.3">
      <c r="A235" t="s">
        <v>26</v>
      </c>
      <c r="B235" t="s">
        <v>27</v>
      </c>
      <c r="C235" s="27">
        <v>2020</v>
      </c>
      <c r="D235" s="28">
        <v>3</v>
      </c>
      <c r="E235" t="s">
        <v>28</v>
      </c>
      <c r="F235" t="s">
        <v>154</v>
      </c>
      <c r="G235" s="29">
        <v>43718</v>
      </c>
      <c r="H235" s="30">
        <v>43719</v>
      </c>
      <c r="I235" s="31">
        <v>84</v>
      </c>
      <c r="J235" t="s">
        <v>30</v>
      </c>
      <c r="K235" t="s">
        <v>31</v>
      </c>
      <c r="L235" t="s">
        <v>43</v>
      </c>
      <c r="M235" t="s">
        <v>33</v>
      </c>
      <c r="P235" t="s">
        <v>26</v>
      </c>
      <c r="Q235" t="s">
        <v>34</v>
      </c>
      <c r="R235" t="s">
        <v>35</v>
      </c>
      <c r="W235" s="32">
        <v>39.04</v>
      </c>
      <c r="X235" t="s">
        <v>36</v>
      </c>
      <c r="Y235" t="s">
        <v>155</v>
      </c>
      <c r="Z235" t="s">
        <v>38</v>
      </c>
    </row>
    <row r="236" spans="1:26" x14ac:dyDescent="0.3">
      <c r="A236" t="s">
        <v>26</v>
      </c>
      <c r="B236" t="s">
        <v>27</v>
      </c>
      <c r="C236" s="27">
        <v>2020</v>
      </c>
      <c r="D236" s="28">
        <v>3</v>
      </c>
      <c r="E236" t="s">
        <v>28</v>
      </c>
      <c r="F236" t="s">
        <v>154</v>
      </c>
      <c r="G236" s="29">
        <v>43718</v>
      </c>
      <c r="H236" s="30">
        <v>43719</v>
      </c>
      <c r="I236" s="31">
        <v>85</v>
      </c>
      <c r="J236" t="s">
        <v>30</v>
      </c>
      <c r="K236" t="s">
        <v>31</v>
      </c>
      <c r="L236" t="s">
        <v>44</v>
      </c>
      <c r="M236" t="s">
        <v>33</v>
      </c>
      <c r="P236" t="s">
        <v>26</v>
      </c>
      <c r="Q236" t="s">
        <v>34</v>
      </c>
      <c r="R236" t="s">
        <v>35</v>
      </c>
      <c r="W236" s="32">
        <v>20.69</v>
      </c>
      <c r="X236" t="s">
        <v>36</v>
      </c>
      <c r="Y236" t="s">
        <v>155</v>
      </c>
      <c r="Z236" t="s">
        <v>38</v>
      </c>
    </row>
    <row r="237" spans="1:26" x14ac:dyDescent="0.3">
      <c r="A237" t="s">
        <v>26</v>
      </c>
      <c r="B237" t="s">
        <v>27</v>
      </c>
      <c r="C237" s="27">
        <v>2020</v>
      </c>
      <c r="D237" s="28">
        <v>3</v>
      </c>
      <c r="E237" t="s">
        <v>28</v>
      </c>
      <c r="F237" t="s">
        <v>154</v>
      </c>
      <c r="G237" s="29">
        <v>43718</v>
      </c>
      <c r="H237" s="30">
        <v>43719</v>
      </c>
      <c r="I237" s="31">
        <v>86</v>
      </c>
      <c r="J237" t="s">
        <v>30</v>
      </c>
      <c r="K237" t="s">
        <v>31</v>
      </c>
      <c r="L237" t="s">
        <v>45</v>
      </c>
      <c r="M237" t="s">
        <v>33</v>
      </c>
      <c r="P237" t="s">
        <v>26</v>
      </c>
      <c r="Q237" t="s">
        <v>34</v>
      </c>
      <c r="R237" t="s">
        <v>35</v>
      </c>
      <c r="W237" s="32">
        <v>20</v>
      </c>
      <c r="X237" t="s">
        <v>36</v>
      </c>
      <c r="Y237" t="s">
        <v>155</v>
      </c>
      <c r="Z237" t="s">
        <v>38</v>
      </c>
    </row>
    <row r="238" spans="1:26" x14ac:dyDescent="0.3">
      <c r="A238" t="s">
        <v>26</v>
      </c>
      <c r="B238" t="s">
        <v>27</v>
      </c>
      <c r="C238" s="27">
        <v>2020</v>
      </c>
      <c r="D238" s="28">
        <v>3</v>
      </c>
      <c r="E238" t="s">
        <v>28</v>
      </c>
      <c r="F238" t="s">
        <v>154</v>
      </c>
      <c r="G238" s="29">
        <v>43718</v>
      </c>
      <c r="H238" s="30">
        <v>43719</v>
      </c>
      <c r="I238" s="31">
        <v>395</v>
      </c>
      <c r="J238" t="s">
        <v>30</v>
      </c>
      <c r="L238" t="s">
        <v>46</v>
      </c>
      <c r="M238" t="s">
        <v>47</v>
      </c>
      <c r="Q238" t="s">
        <v>34</v>
      </c>
      <c r="W238" s="32">
        <v>-4504.99</v>
      </c>
      <c r="Y238" t="s">
        <v>48</v>
      </c>
      <c r="Z238" t="s">
        <v>38</v>
      </c>
    </row>
    <row r="239" spans="1:26" x14ac:dyDescent="0.3">
      <c r="A239" t="s">
        <v>26</v>
      </c>
      <c r="B239" t="s">
        <v>27</v>
      </c>
      <c r="C239" s="27">
        <v>2020</v>
      </c>
      <c r="D239" s="28">
        <v>3</v>
      </c>
      <c r="E239" t="s">
        <v>63</v>
      </c>
      <c r="F239" t="s">
        <v>156</v>
      </c>
      <c r="G239" s="29">
        <v>43725</v>
      </c>
      <c r="H239" s="30">
        <v>43725</v>
      </c>
      <c r="I239" s="31">
        <v>1</v>
      </c>
      <c r="J239" t="s">
        <v>30</v>
      </c>
      <c r="L239" t="s">
        <v>46</v>
      </c>
      <c r="M239" t="s">
        <v>47</v>
      </c>
      <c r="Q239" t="s">
        <v>34</v>
      </c>
      <c r="W239" s="32">
        <v>9006.4500000000007</v>
      </c>
      <c r="X239" t="s">
        <v>157</v>
      </c>
      <c r="Y239" t="s">
        <v>158</v>
      </c>
      <c r="Z239" t="s">
        <v>67</v>
      </c>
    </row>
    <row r="240" spans="1:26" x14ac:dyDescent="0.3">
      <c r="A240" t="s">
        <v>26</v>
      </c>
      <c r="B240" t="s">
        <v>27</v>
      </c>
      <c r="C240" s="27">
        <v>2020</v>
      </c>
      <c r="D240" s="28">
        <v>3</v>
      </c>
      <c r="E240" t="s">
        <v>63</v>
      </c>
      <c r="F240" t="s">
        <v>156</v>
      </c>
      <c r="G240" s="29">
        <v>43725</v>
      </c>
      <c r="H240" s="30">
        <v>43725</v>
      </c>
      <c r="I240" s="31">
        <v>8</v>
      </c>
      <c r="J240" t="s">
        <v>30</v>
      </c>
      <c r="L240" t="s">
        <v>76</v>
      </c>
      <c r="M240" t="s">
        <v>69</v>
      </c>
      <c r="P240" t="s">
        <v>26</v>
      </c>
      <c r="Q240" t="s">
        <v>34</v>
      </c>
      <c r="R240" t="s">
        <v>35</v>
      </c>
      <c r="W240" s="32">
        <v>-9006.4500000000007</v>
      </c>
      <c r="X240" t="s">
        <v>157</v>
      </c>
      <c r="Y240" t="s">
        <v>158</v>
      </c>
      <c r="Z240" t="s">
        <v>67</v>
      </c>
    </row>
    <row r="241" spans="1:26" x14ac:dyDescent="0.3">
      <c r="A241" t="s">
        <v>26</v>
      </c>
      <c r="B241" t="s">
        <v>27</v>
      </c>
      <c r="C241" s="27">
        <v>2020</v>
      </c>
      <c r="D241" s="28">
        <v>3</v>
      </c>
      <c r="E241" t="s">
        <v>28</v>
      </c>
      <c r="F241" t="s">
        <v>159</v>
      </c>
      <c r="G241" s="29">
        <v>43732</v>
      </c>
      <c r="H241" s="30">
        <v>43733</v>
      </c>
      <c r="I241" s="31">
        <v>87</v>
      </c>
      <c r="J241" t="s">
        <v>30</v>
      </c>
      <c r="K241" t="s">
        <v>31</v>
      </c>
      <c r="L241" t="s">
        <v>32</v>
      </c>
      <c r="M241" t="s">
        <v>33</v>
      </c>
      <c r="P241" t="s">
        <v>26</v>
      </c>
      <c r="Q241" t="s">
        <v>34</v>
      </c>
      <c r="R241" t="s">
        <v>35</v>
      </c>
      <c r="W241" s="32">
        <v>3336.33</v>
      </c>
      <c r="X241" t="s">
        <v>36</v>
      </c>
      <c r="Y241" t="s">
        <v>160</v>
      </c>
      <c r="Z241" t="s">
        <v>38</v>
      </c>
    </row>
    <row r="242" spans="1:26" x14ac:dyDescent="0.3">
      <c r="A242" t="s">
        <v>26</v>
      </c>
      <c r="B242" t="s">
        <v>27</v>
      </c>
      <c r="C242" s="27">
        <v>2020</v>
      </c>
      <c r="D242" s="28">
        <v>3</v>
      </c>
      <c r="E242" t="s">
        <v>28</v>
      </c>
      <c r="F242" t="s">
        <v>159</v>
      </c>
      <c r="G242" s="29">
        <v>43732</v>
      </c>
      <c r="H242" s="30">
        <v>43733</v>
      </c>
      <c r="I242" s="31">
        <v>88</v>
      </c>
      <c r="J242" t="s">
        <v>30</v>
      </c>
      <c r="K242" t="s">
        <v>31</v>
      </c>
      <c r="L242" t="s">
        <v>39</v>
      </c>
      <c r="M242" t="s">
        <v>33</v>
      </c>
      <c r="P242" t="s">
        <v>26</v>
      </c>
      <c r="Q242" t="s">
        <v>34</v>
      </c>
      <c r="R242" t="s">
        <v>35</v>
      </c>
      <c r="W242" s="32">
        <v>451.07</v>
      </c>
      <c r="X242" t="s">
        <v>36</v>
      </c>
      <c r="Y242" t="s">
        <v>160</v>
      </c>
      <c r="Z242" t="s">
        <v>38</v>
      </c>
    </row>
    <row r="243" spans="1:26" x14ac:dyDescent="0.3">
      <c r="A243" t="s">
        <v>26</v>
      </c>
      <c r="B243" t="s">
        <v>27</v>
      </c>
      <c r="C243" s="27">
        <v>2020</v>
      </c>
      <c r="D243" s="28">
        <v>3</v>
      </c>
      <c r="E243" t="s">
        <v>28</v>
      </c>
      <c r="F243" t="s">
        <v>159</v>
      </c>
      <c r="G243" s="29">
        <v>43732</v>
      </c>
      <c r="H243" s="30">
        <v>43733</v>
      </c>
      <c r="I243" s="31">
        <v>89</v>
      </c>
      <c r="J243" t="s">
        <v>30</v>
      </c>
      <c r="K243" t="s">
        <v>31</v>
      </c>
      <c r="L243" t="s">
        <v>40</v>
      </c>
      <c r="M243" t="s">
        <v>33</v>
      </c>
      <c r="P243" t="s">
        <v>26</v>
      </c>
      <c r="Q243" t="s">
        <v>34</v>
      </c>
      <c r="R243" t="s">
        <v>35</v>
      </c>
      <c r="W243" s="32">
        <v>247.12</v>
      </c>
      <c r="X243" t="s">
        <v>36</v>
      </c>
      <c r="Y243" t="s">
        <v>160</v>
      </c>
      <c r="Z243" t="s">
        <v>38</v>
      </c>
    </row>
    <row r="244" spans="1:26" x14ac:dyDescent="0.3">
      <c r="A244" t="s">
        <v>26</v>
      </c>
      <c r="B244" t="s">
        <v>27</v>
      </c>
      <c r="C244" s="27">
        <v>2020</v>
      </c>
      <c r="D244" s="28">
        <v>3</v>
      </c>
      <c r="E244" t="s">
        <v>28</v>
      </c>
      <c r="F244" t="s">
        <v>159</v>
      </c>
      <c r="G244" s="29">
        <v>43732</v>
      </c>
      <c r="H244" s="30">
        <v>43733</v>
      </c>
      <c r="I244" s="31">
        <v>90</v>
      </c>
      <c r="J244" t="s">
        <v>30</v>
      </c>
      <c r="K244" t="s">
        <v>31</v>
      </c>
      <c r="L244" t="s">
        <v>41</v>
      </c>
      <c r="M244" t="s">
        <v>33</v>
      </c>
      <c r="P244" t="s">
        <v>26</v>
      </c>
      <c r="Q244" t="s">
        <v>34</v>
      </c>
      <c r="R244" t="s">
        <v>35</v>
      </c>
      <c r="W244" s="32">
        <v>43.71</v>
      </c>
      <c r="X244" t="s">
        <v>36</v>
      </c>
      <c r="Y244" t="s">
        <v>160</v>
      </c>
      <c r="Z244" t="s">
        <v>38</v>
      </c>
    </row>
    <row r="245" spans="1:26" x14ac:dyDescent="0.3">
      <c r="A245" t="s">
        <v>26</v>
      </c>
      <c r="B245" t="s">
        <v>27</v>
      </c>
      <c r="C245" s="27">
        <v>2020</v>
      </c>
      <c r="D245" s="28">
        <v>3</v>
      </c>
      <c r="E245" t="s">
        <v>28</v>
      </c>
      <c r="F245" t="s">
        <v>159</v>
      </c>
      <c r="G245" s="29">
        <v>43732</v>
      </c>
      <c r="H245" s="30">
        <v>43733</v>
      </c>
      <c r="I245" s="31">
        <v>91</v>
      </c>
      <c r="J245" t="s">
        <v>30</v>
      </c>
      <c r="K245" t="s">
        <v>31</v>
      </c>
      <c r="L245" t="s">
        <v>42</v>
      </c>
      <c r="M245" t="s">
        <v>33</v>
      </c>
      <c r="P245" t="s">
        <v>26</v>
      </c>
      <c r="Q245" t="s">
        <v>34</v>
      </c>
      <c r="R245" t="s">
        <v>35</v>
      </c>
      <c r="W245" s="32">
        <v>343.5</v>
      </c>
      <c r="X245" t="s">
        <v>36</v>
      </c>
      <c r="Y245" t="s">
        <v>160</v>
      </c>
      <c r="Z245" t="s">
        <v>38</v>
      </c>
    </row>
    <row r="246" spans="1:26" x14ac:dyDescent="0.3">
      <c r="A246" t="s">
        <v>26</v>
      </c>
      <c r="B246" t="s">
        <v>27</v>
      </c>
      <c r="C246" s="27">
        <v>2020</v>
      </c>
      <c r="D246" s="28">
        <v>3</v>
      </c>
      <c r="E246" t="s">
        <v>28</v>
      </c>
      <c r="F246" t="s">
        <v>159</v>
      </c>
      <c r="G246" s="29">
        <v>43732</v>
      </c>
      <c r="H246" s="30">
        <v>43733</v>
      </c>
      <c r="I246" s="31">
        <v>92</v>
      </c>
      <c r="J246" t="s">
        <v>30</v>
      </c>
      <c r="K246" t="s">
        <v>31</v>
      </c>
      <c r="L246" t="s">
        <v>43</v>
      </c>
      <c r="M246" t="s">
        <v>33</v>
      </c>
      <c r="P246" t="s">
        <v>26</v>
      </c>
      <c r="Q246" t="s">
        <v>34</v>
      </c>
      <c r="R246" t="s">
        <v>35</v>
      </c>
      <c r="W246" s="32">
        <v>39.04</v>
      </c>
      <c r="X246" t="s">
        <v>36</v>
      </c>
      <c r="Y246" t="s">
        <v>160</v>
      </c>
      <c r="Z246" t="s">
        <v>38</v>
      </c>
    </row>
    <row r="247" spans="1:26" x14ac:dyDescent="0.3">
      <c r="A247" t="s">
        <v>26</v>
      </c>
      <c r="B247" t="s">
        <v>27</v>
      </c>
      <c r="C247" s="27">
        <v>2020</v>
      </c>
      <c r="D247" s="28">
        <v>3</v>
      </c>
      <c r="E247" t="s">
        <v>28</v>
      </c>
      <c r="F247" t="s">
        <v>159</v>
      </c>
      <c r="G247" s="29">
        <v>43732</v>
      </c>
      <c r="H247" s="30">
        <v>43733</v>
      </c>
      <c r="I247" s="31">
        <v>93</v>
      </c>
      <c r="J247" t="s">
        <v>30</v>
      </c>
      <c r="K247" t="s">
        <v>31</v>
      </c>
      <c r="L247" t="s">
        <v>44</v>
      </c>
      <c r="M247" t="s">
        <v>33</v>
      </c>
      <c r="P247" t="s">
        <v>26</v>
      </c>
      <c r="Q247" t="s">
        <v>34</v>
      </c>
      <c r="R247" t="s">
        <v>35</v>
      </c>
      <c r="W247" s="32">
        <v>20.69</v>
      </c>
      <c r="X247" t="s">
        <v>36</v>
      </c>
      <c r="Y247" t="s">
        <v>160</v>
      </c>
      <c r="Z247" t="s">
        <v>38</v>
      </c>
    </row>
    <row r="248" spans="1:26" x14ac:dyDescent="0.3">
      <c r="A248" t="s">
        <v>26</v>
      </c>
      <c r="B248" t="s">
        <v>27</v>
      </c>
      <c r="C248" s="27">
        <v>2020</v>
      </c>
      <c r="D248" s="28">
        <v>3</v>
      </c>
      <c r="E248" t="s">
        <v>28</v>
      </c>
      <c r="F248" t="s">
        <v>159</v>
      </c>
      <c r="G248" s="29">
        <v>43732</v>
      </c>
      <c r="H248" s="30">
        <v>43733</v>
      </c>
      <c r="I248" s="31">
        <v>94</v>
      </c>
      <c r="J248" t="s">
        <v>30</v>
      </c>
      <c r="K248" t="s">
        <v>31</v>
      </c>
      <c r="L248" t="s">
        <v>45</v>
      </c>
      <c r="M248" t="s">
        <v>33</v>
      </c>
      <c r="P248" t="s">
        <v>26</v>
      </c>
      <c r="Q248" t="s">
        <v>34</v>
      </c>
      <c r="R248" t="s">
        <v>35</v>
      </c>
      <c r="W248" s="32">
        <v>20</v>
      </c>
      <c r="X248" t="s">
        <v>36</v>
      </c>
      <c r="Y248" t="s">
        <v>160</v>
      </c>
      <c r="Z248" t="s">
        <v>38</v>
      </c>
    </row>
    <row r="249" spans="1:26" x14ac:dyDescent="0.3">
      <c r="A249" t="s">
        <v>26</v>
      </c>
      <c r="B249" t="s">
        <v>27</v>
      </c>
      <c r="C249" s="27">
        <v>2020</v>
      </c>
      <c r="D249" s="28">
        <v>3</v>
      </c>
      <c r="E249" t="s">
        <v>28</v>
      </c>
      <c r="F249" t="s">
        <v>159</v>
      </c>
      <c r="G249" s="29">
        <v>43732</v>
      </c>
      <c r="H249" s="30">
        <v>43733</v>
      </c>
      <c r="I249" s="31">
        <v>402</v>
      </c>
      <c r="J249" t="s">
        <v>30</v>
      </c>
      <c r="L249" t="s">
        <v>46</v>
      </c>
      <c r="M249" t="s">
        <v>47</v>
      </c>
      <c r="Q249" t="s">
        <v>34</v>
      </c>
      <c r="W249" s="32">
        <v>-4501.46</v>
      </c>
      <c r="Y249" t="s">
        <v>48</v>
      </c>
      <c r="Z249" t="s">
        <v>38</v>
      </c>
    </row>
    <row r="250" spans="1:26" x14ac:dyDescent="0.3">
      <c r="A250" t="s">
        <v>26</v>
      </c>
      <c r="B250" t="s">
        <v>27</v>
      </c>
      <c r="C250" s="27">
        <v>2020</v>
      </c>
      <c r="D250" s="28">
        <v>4</v>
      </c>
      <c r="E250" t="s">
        <v>63</v>
      </c>
      <c r="F250" t="s">
        <v>161</v>
      </c>
      <c r="G250" s="29">
        <v>43745</v>
      </c>
      <c r="H250" s="30">
        <v>43745</v>
      </c>
      <c r="I250" s="31">
        <v>4</v>
      </c>
      <c r="J250" t="s">
        <v>30</v>
      </c>
      <c r="L250" t="s">
        <v>46</v>
      </c>
      <c r="M250" t="s">
        <v>47</v>
      </c>
      <c r="Q250" t="s">
        <v>34</v>
      </c>
      <c r="W250" s="32">
        <v>4501.46</v>
      </c>
      <c r="X250" t="s">
        <v>162</v>
      </c>
      <c r="Y250" t="s">
        <v>163</v>
      </c>
      <c r="Z250" t="s">
        <v>67</v>
      </c>
    </row>
    <row r="251" spans="1:26" x14ac:dyDescent="0.3">
      <c r="A251" t="s">
        <v>26</v>
      </c>
      <c r="B251" t="s">
        <v>27</v>
      </c>
      <c r="C251" s="27">
        <v>2020</v>
      </c>
      <c r="D251" s="28">
        <v>4</v>
      </c>
      <c r="E251" t="s">
        <v>63</v>
      </c>
      <c r="F251" t="s">
        <v>161</v>
      </c>
      <c r="G251" s="29">
        <v>43745</v>
      </c>
      <c r="H251" s="30">
        <v>43745</v>
      </c>
      <c r="I251" s="31">
        <v>10</v>
      </c>
      <c r="J251" t="s">
        <v>30</v>
      </c>
      <c r="L251" t="s">
        <v>76</v>
      </c>
      <c r="M251" t="s">
        <v>69</v>
      </c>
      <c r="P251" t="s">
        <v>26</v>
      </c>
      <c r="Q251" t="s">
        <v>34</v>
      </c>
      <c r="R251" t="s">
        <v>35</v>
      </c>
      <c r="W251" s="32">
        <v>-4501.46</v>
      </c>
      <c r="X251" t="s">
        <v>162</v>
      </c>
      <c r="Y251" t="s">
        <v>163</v>
      </c>
      <c r="Z251" t="s">
        <v>67</v>
      </c>
    </row>
    <row r="252" spans="1:26" x14ac:dyDescent="0.3">
      <c r="A252" t="s">
        <v>26</v>
      </c>
      <c r="B252" t="s">
        <v>27</v>
      </c>
      <c r="C252" s="27">
        <v>2020</v>
      </c>
      <c r="D252" s="28">
        <v>4</v>
      </c>
      <c r="E252" t="s">
        <v>28</v>
      </c>
      <c r="F252" t="s">
        <v>164</v>
      </c>
      <c r="G252" s="29">
        <v>43747</v>
      </c>
      <c r="H252" s="30">
        <v>43748</v>
      </c>
      <c r="I252" s="31">
        <v>73</v>
      </c>
      <c r="J252" t="s">
        <v>30</v>
      </c>
      <c r="K252" t="s">
        <v>31</v>
      </c>
      <c r="L252" t="s">
        <v>32</v>
      </c>
      <c r="M252" t="s">
        <v>33</v>
      </c>
      <c r="P252" t="s">
        <v>26</v>
      </c>
      <c r="Q252" t="s">
        <v>34</v>
      </c>
      <c r="R252" t="s">
        <v>35</v>
      </c>
      <c r="W252" s="32">
        <v>3336.33</v>
      </c>
      <c r="X252" t="s">
        <v>36</v>
      </c>
      <c r="Y252" t="s">
        <v>165</v>
      </c>
      <c r="Z252" t="s">
        <v>38</v>
      </c>
    </row>
    <row r="253" spans="1:26" x14ac:dyDescent="0.3">
      <c r="A253" t="s">
        <v>26</v>
      </c>
      <c r="B253" t="s">
        <v>27</v>
      </c>
      <c r="C253" s="27">
        <v>2020</v>
      </c>
      <c r="D253" s="28">
        <v>4</v>
      </c>
      <c r="E253" t="s">
        <v>28</v>
      </c>
      <c r="F253" t="s">
        <v>164</v>
      </c>
      <c r="G253" s="29">
        <v>43747</v>
      </c>
      <c r="H253" s="30">
        <v>43748</v>
      </c>
      <c r="I253" s="31">
        <v>74</v>
      </c>
      <c r="J253" t="s">
        <v>30</v>
      </c>
      <c r="K253" t="s">
        <v>31</v>
      </c>
      <c r="L253" t="s">
        <v>39</v>
      </c>
      <c r="M253" t="s">
        <v>33</v>
      </c>
      <c r="P253" t="s">
        <v>26</v>
      </c>
      <c r="Q253" t="s">
        <v>34</v>
      </c>
      <c r="R253" t="s">
        <v>35</v>
      </c>
      <c r="W253" s="32">
        <v>451.07</v>
      </c>
      <c r="X253" t="s">
        <v>36</v>
      </c>
      <c r="Y253" t="s">
        <v>165</v>
      </c>
      <c r="Z253" t="s">
        <v>38</v>
      </c>
    </row>
    <row r="254" spans="1:26" x14ac:dyDescent="0.3">
      <c r="A254" t="s">
        <v>26</v>
      </c>
      <c r="B254" t="s">
        <v>27</v>
      </c>
      <c r="C254" s="27">
        <v>2020</v>
      </c>
      <c r="D254" s="28">
        <v>4</v>
      </c>
      <c r="E254" t="s">
        <v>28</v>
      </c>
      <c r="F254" t="s">
        <v>164</v>
      </c>
      <c r="G254" s="29">
        <v>43747</v>
      </c>
      <c r="H254" s="30">
        <v>43748</v>
      </c>
      <c r="I254" s="31">
        <v>75</v>
      </c>
      <c r="J254" t="s">
        <v>30</v>
      </c>
      <c r="K254" t="s">
        <v>31</v>
      </c>
      <c r="L254" t="s">
        <v>40</v>
      </c>
      <c r="M254" t="s">
        <v>33</v>
      </c>
      <c r="P254" t="s">
        <v>26</v>
      </c>
      <c r="Q254" t="s">
        <v>34</v>
      </c>
      <c r="R254" t="s">
        <v>35</v>
      </c>
      <c r="W254" s="32">
        <v>256.45</v>
      </c>
      <c r="X254" t="s">
        <v>36</v>
      </c>
      <c r="Y254" t="s">
        <v>165</v>
      </c>
      <c r="Z254" t="s">
        <v>38</v>
      </c>
    </row>
    <row r="255" spans="1:26" x14ac:dyDescent="0.3">
      <c r="A255" t="s">
        <v>26</v>
      </c>
      <c r="B255" t="s">
        <v>27</v>
      </c>
      <c r="C255" s="27">
        <v>2020</v>
      </c>
      <c r="D255" s="28">
        <v>4</v>
      </c>
      <c r="E255" t="s">
        <v>28</v>
      </c>
      <c r="F255" t="s">
        <v>164</v>
      </c>
      <c r="G255" s="29">
        <v>43747</v>
      </c>
      <c r="H255" s="30">
        <v>43748</v>
      </c>
      <c r="I255" s="31">
        <v>76</v>
      </c>
      <c r="J255" t="s">
        <v>30</v>
      </c>
      <c r="K255" t="s">
        <v>31</v>
      </c>
      <c r="L255" t="s">
        <v>41</v>
      </c>
      <c r="M255" t="s">
        <v>33</v>
      </c>
      <c r="P255" t="s">
        <v>26</v>
      </c>
      <c r="Q255" t="s">
        <v>34</v>
      </c>
      <c r="R255" t="s">
        <v>35</v>
      </c>
      <c r="W255" s="32">
        <v>43.71</v>
      </c>
      <c r="X255" t="s">
        <v>36</v>
      </c>
      <c r="Y255" t="s">
        <v>165</v>
      </c>
      <c r="Z255" t="s">
        <v>38</v>
      </c>
    </row>
    <row r="256" spans="1:26" x14ac:dyDescent="0.3">
      <c r="A256" t="s">
        <v>26</v>
      </c>
      <c r="B256" t="s">
        <v>27</v>
      </c>
      <c r="C256" s="27">
        <v>2020</v>
      </c>
      <c r="D256" s="28">
        <v>4</v>
      </c>
      <c r="E256" t="s">
        <v>28</v>
      </c>
      <c r="F256" t="s">
        <v>164</v>
      </c>
      <c r="G256" s="29">
        <v>43747</v>
      </c>
      <c r="H256" s="30">
        <v>43748</v>
      </c>
      <c r="I256" s="31">
        <v>77</v>
      </c>
      <c r="J256" t="s">
        <v>30</v>
      </c>
      <c r="K256" t="s">
        <v>31</v>
      </c>
      <c r="L256" t="s">
        <v>43</v>
      </c>
      <c r="M256" t="s">
        <v>33</v>
      </c>
      <c r="P256" t="s">
        <v>26</v>
      </c>
      <c r="Q256" t="s">
        <v>34</v>
      </c>
      <c r="R256" t="s">
        <v>35</v>
      </c>
      <c r="W256" s="32">
        <v>39.04</v>
      </c>
      <c r="X256" t="s">
        <v>36</v>
      </c>
      <c r="Y256" t="s">
        <v>165</v>
      </c>
      <c r="Z256" t="s">
        <v>38</v>
      </c>
    </row>
    <row r="257" spans="1:26" x14ac:dyDescent="0.3">
      <c r="A257" t="s">
        <v>26</v>
      </c>
      <c r="B257" t="s">
        <v>27</v>
      </c>
      <c r="C257" s="27">
        <v>2020</v>
      </c>
      <c r="D257" s="28">
        <v>4</v>
      </c>
      <c r="E257" t="s">
        <v>28</v>
      </c>
      <c r="F257" t="s">
        <v>164</v>
      </c>
      <c r="G257" s="29">
        <v>43747</v>
      </c>
      <c r="H257" s="30">
        <v>43748</v>
      </c>
      <c r="I257" s="31">
        <v>78</v>
      </c>
      <c r="J257" t="s">
        <v>30</v>
      </c>
      <c r="K257" t="s">
        <v>31</v>
      </c>
      <c r="L257" t="s">
        <v>44</v>
      </c>
      <c r="M257" t="s">
        <v>33</v>
      </c>
      <c r="P257" t="s">
        <v>26</v>
      </c>
      <c r="Q257" t="s">
        <v>34</v>
      </c>
      <c r="R257" t="s">
        <v>35</v>
      </c>
      <c r="W257" s="32">
        <v>20.69</v>
      </c>
      <c r="X257" t="s">
        <v>36</v>
      </c>
      <c r="Y257" t="s">
        <v>165</v>
      </c>
      <c r="Z257" t="s">
        <v>38</v>
      </c>
    </row>
    <row r="258" spans="1:26" x14ac:dyDescent="0.3">
      <c r="A258" t="s">
        <v>26</v>
      </c>
      <c r="B258" t="s">
        <v>27</v>
      </c>
      <c r="C258" s="27">
        <v>2020</v>
      </c>
      <c r="D258" s="28">
        <v>4</v>
      </c>
      <c r="E258" t="s">
        <v>28</v>
      </c>
      <c r="F258" t="s">
        <v>164</v>
      </c>
      <c r="G258" s="29">
        <v>43747</v>
      </c>
      <c r="H258" s="30">
        <v>43748</v>
      </c>
      <c r="I258" s="31">
        <v>79</v>
      </c>
      <c r="J258" t="s">
        <v>30</v>
      </c>
      <c r="K258" t="s">
        <v>31</v>
      </c>
      <c r="L258" t="s">
        <v>45</v>
      </c>
      <c r="M258" t="s">
        <v>33</v>
      </c>
      <c r="P258" t="s">
        <v>26</v>
      </c>
      <c r="Q258" t="s">
        <v>34</v>
      </c>
      <c r="R258" t="s">
        <v>35</v>
      </c>
      <c r="W258" s="32">
        <v>20</v>
      </c>
      <c r="X258" t="s">
        <v>36</v>
      </c>
      <c r="Y258" t="s">
        <v>165</v>
      </c>
      <c r="Z258" t="s">
        <v>38</v>
      </c>
    </row>
    <row r="259" spans="1:26" x14ac:dyDescent="0.3">
      <c r="A259" t="s">
        <v>26</v>
      </c>
      <c r="B259" t="s">
        <v>27</v>
      </c>
      <c r="C259" s="27">
        <v>2020</v>
      </c>
      <c r="D259" s="28">
        <v>4</v>
      </c>
      <c r="E259" t="s">
        <v>28</v>
      </c>
      <c r="F259" t="s">
        <v>164</v>
      </c>
      <c r="G259" s="29">
        <v>43747</v>
      </c>
      <c r="H259" s="30">
        <v>43748</v>
      </c>
      <c r="I259" s="31">
        <v>336</v>
      </c>
      <c r="J259" t="s">
        <v>30</v>
      </c>
      <c r="L259" t="s">
        <v>46</v>
      </c>
      <c r="M259" t="s">
        <v>47</v>
      </c>
      <c r="Q259" t="s">
        <v>34</v>
      </c>
      <c r="W259" s="32">
        <v>-4167.29</v>
      </c>
      <c r="Y259" t="s">
        <v>48</v>
      </c>
      <c r="Z259" t="s">
        <v>38</v>
      </c>
    </row>
    <row r="260" spans="1:26" x14ac:dyDescent="0.3">
      <c r="A260" t="s">
        <v>26</v>
      </c>
      <c r="B260" t="s">
        <v>27</v>
      </c>
      <c r="C260" s="27">
        <v>2020</v>
      </c>
      <c r="D260" s="28">
        <v>4</v>
      </c>
      <c r="E260" t="s">
        <v>63</v>
      </c>
      <c r="F260" t="s">
        <v>166</v>
      </c>
      <c r="G260" s="29">
        <v>43759</v>
      </c>
      <c r="H260" s="30">
        <v>43759</v>
      </c>
      <c r="I260" s="31">
        <v>2</v>
      </c>
      <c r="J260" t="s">
        <v>30</v>
      </c>
      <c r="L260" t="s">
        <v>46</v>
      </c>
      <c r="M260" t="s">
        <v>47</v>
      </c>
      <c r="Q260" t="s">
        <v>34</v>
      </c>
      <c r="W260" s="32">
        <v>4167.29</v>
      </c>
      <c r="X260" t="s">
        <v>167</v>
      </c>
      <c r="Y260" t="s">
        <v>168</v>
      </c>
      <c r="Z260" t="s">
        <v>67</v>
      </c>
    </row>
    <row r="261" spans="1:26" x14ac:dyDescent="0.3">
      <c r="A261" t="s">
        <v>26</v>
      </c>
      <c r="B261" t="s">
        <v>27</v>
      </c>
      <c r="C261" s="27">
        <v>2020</v>
      </c>
      <c r="D261" s="28">
        <v>4</v>
      </c>
      <c r="E261" t="s">
        <v>63</v>
      </c>
      <c r="F261" t="s">
        <v>166</v>
      </c>
      <c r="G261" s="29">
        <v>43759</v>
      </c>
      <c r="H261" s="30">
        <v>43759</v>
      </c>
      <c r="I261" s="31">
        <v>28</v>
      </c>
      <c r="J261" t="s">
        <v>30</v>
      </c>
      <c r="L261" t="s">
        <v>76</v>
      </c>
      <c r="M261" t="s">
        <v>69</v>
      </c>
      <c r="P261" t="s">
        <v>26</v>
      </c>
      <c r="Q261" t="s">
        <v>34</v>
      </c>
      <c r="R261" t="s">
        <v>35</v>
      </c>
      <c r="W261" s="32">
        <v>-4167.29</v>
      </c>
      <c r="X261" t="s">
        <v>167</v>
      </c>
      <c r="Y261" t="s">
        <v>168</v>
      </c>
      <c r="Z261" t="s">
        <v>67</v>
      </c>
    </row>
    <row r="262" spans="1:26" x14ac:dyDescent="0.3">
      <c r="A262" t="s">
        <v>26</v>
      </c>
      <c r="B262" t="s">
        <v>27</v>
      </c>
      <c r="C262" s="27">
        <v>2020</v>
      </c>
      <c r="D262" s="28">
        <v>4</v>
      </c>
      <c r="E262" t="s">
        <v>28</v>
      </c>
      <c r="F262" t="s">
        <v>169</v>
      </c>
      <c r="G262" s="29">
        <v>43766</v>
      </c>
      <c r="H262" s="30">
        <v>43767</v>
      </c>
      <c r="I262" s="31">
        <v>245</v>
      </c>
      <c r="J262" t="s">
        <v>30</v>
      </c>
      <c r="K262" t="s">
        <v>31</v>
      </c>
      <c r="L262" t="s">
        <v>32</v>
      </c>
      <c r="M262" t="s">
        <v>170</v>
      </c>
      <c r="P262" t="s">
        <v>26</v>
      </c>
      <c r="Q262" t="s">
        <v>34</v>
      </c>
      <c r="R262" t="s">
        <v>35</v>
      </c>
      <c r="W262" s="32">
        <v>3336.33</v>
      </c>
      <c r="X262" t="s">
        <v>36</v>
      </c>
      <c r="Y262" t="s">
        <v>171</v>
      </c>
      <c r="Z262" t="s">
        <v>38</v>
      </c>
    </row>
    <row r="263" spans="1:26" x14ac:dyDescent="0.3">
      <c r="A263" t="s">
        <v>26</v>
      </c>
      <c r="B263" t="s">
        <v>27</v>
      </c>
      <c r="C263" s="27">
        <v>2020</v>
      </c>
      <c r="D263" s="28">
        <v>4</v>
      </c>
      <c r="E263" t="s">
        <v>28</v>
      </c>
      <c r="F263" t="s">
        <v>169</v>
      </c>
      <c r="G263" s="29">
        <v>43766</v>
      </c>
      <c r="H263" s="30">
        <v>43767</v>
      </c>
      <c r="I263" s="31">
        <v>246</v>
      </c>
      <c r="J263" t="s">
        <v>30</v>
      </c>
      <c r="K263" t="s">
        <v>31</v>
      </c>
      <c r="L263" t="s">
        <v>39</v>
      </c>
      <c r="M263" t="s">
        <v>170</v>
      </c>
      <c r="P263" t="s">
        <v>26</v>
      </c>
      <c r="Q263" t="s">
        <v>34</v>
      </c>
      <c r="R263" t="s">
        <v>35</v>
      </c>
      <c r="W263" s="32">
        <v>451.07</v>
      </c>
      <c r="X263" t="s">
        <v>36</v>
      </c>
      <c r="Y263" t="s">
        <v>171</v>
      </c>
      <c r="Z263" t="s">
        <v>38</v>
      </c>
    </row>
    <row r="264" spans="1:26" x14ac:dyDescent="0.3">
      <c r="A264" t="s">
        <v>26</v>
      </c>
      <c r="B264" t="s">
        <v>27</v>
      </c>
      <c r="C264" s="27">
        <v>2020</v>
      </c>
      <c r="D264" s="28">
        <v>4</v>
      </c>
      <c r="E264" t="s">
        <v>28</v>
      </c>
      <c r="F264" t="s">
        <v>169</v>
      </c>
      <c r="G264" s="29">
        <v>43766</v>
      </c>
      <c r="H264" s="30">
        <v>43767</v>
      </c>
      <c r="I264" s="31">
        <v>247</v>
      </c>
      <c r="J264" t="s">
        <v>30</v>
      </c>
      <c r="K264" t="s">
        <v>31</v>
      </c>
      <c r="L264" t="s">
        <v>40</v>
      </c>
      <c r="M264" t="s">
        <v>170</v>
      </c>
      <c r="P264" t="s">
        <v>26</v>
      </c>
      <c r="Q264" t="s">
        <v>34</v>
      </c>
      <c r="R264" t="s">
        <v>35</v>
      </c>
      <c r="W264" s="32">
        <v>253.77</v>
      </c>
      <c r="X264" t="s">
        <v>36</v>
      </c>
      <c r="Y264" t="s">
        <v>171</v>
      </c>
      <c r="Z264" t="s">
        <v>38</v>
      </c>
    </row>
    <row r="265" spans="1:26" x14ac:dyDescent="0.3">
      <c r="A265" t="s">
        <v>26</v>
      </c>
      <c r="B265" t="s">
        <v>27</v>
      </c>
      <c r="C265" s="27">
        <v>2020</v>
      </c>
      <c r="D265" s="28">
        <v>4</v>
      </c>
      <c r="E265" t="s">
        <v>28</v>
      </c>
      <c r="F265" t="s">
        <v>169</v>
      </c>
      <c r="G265" s="29">
        <v>43766</v>
      </c>
      <c r="H265" s="30">
        <v>43767</v>
      </c>
      <c r="I265" s="31">
        <v>248</v>
      </c>
      <c r="J265" t="s">
        <v>30</v>
      </c>
      <c r="K265" t="s">
        <v>31</v>
      </c>
      <c r="L265" t="s">
        <v>41</v>
      </c>
      <c r="M265" t="s">
        <v>170</v>
      </c>
      <c r="P265" t="s">
        <v>26</v>
      </c>
      <c r="Q265" t="s">
        <v>34</v>
      </c>
      <c r="R265" t="s">
        <v>35</v>
      </c>
      <c r="W265" s="32">
        <v>43.71</v>
      </c>
      <c r="X265" t="s">
        <v>36</v>
      </c>
      <c r="Y265" t="s">
        <v>171</v>
      </c>
      <c r="Z265" t="s">
        <v>38</v>
      </c>
    </row>
    <row r="266" spans="1:26" x14ac:dyDescent="0.3">
      <c r="A266" t="s">
        <v>26</v>
      </c>
      <c r="B266" t="s">
        <v>27</v>
      </c>
      <c r="C266" s="27">
        <v>2020</v>
      </c>
      <c r="D266" s="28">
        <v>4</v>
      </c>
      <c r="E266" t="s">
        <v>28</v>
      </c>
      <c r="F266" t="s">
        <v>169</v>
      </c>
      <c r="G266" s="29">
        <v>43766</v>
      </c>
      <c r="H266" s="30">
        <v>43767</v>
      </c>
      <c r="I266" s="31">
        <v>249</v>
      </c>
      <c r="J266" t="s">
        <v>30</v>
      </c>
      <c r="K266" t="s">
        <v>31</v>
      </c>
      <c r="L266" t="s">
        <v>43</v>
      </c>
      <c r="M266" t="s">
        <v>170</v>
      </c>
      <c r="P266" t="s">
        <v>26</v>
      </c>
      <c r="Q266" t="s">
        <v>34</v>
      </c>
      <c r="R266" t="s">
        <v>35</v>
      </c>
      <c r="W266" s="32">
        <v>39.04</v>
      </c>
      <c r="X266" t="s">
        <v>36</v>
      </c>
      <c r="Y266" t="s">
        <v>171</v>
      </c>
      <c r="Z266" t="s">
        <v>38</v>
      </c>
    </row>
    <row r="267" spans="1:26" x14ac:dyDescent="0.3">
      <c r="A267" t="s">
        <v>26</v>
      </c>
      <c r="B267" t="s">
        <v>27</v>
      </c>
      <c r="C267" s="27">
        <v>2020</v>
      </c>
      <c r="D267" s="28">
        <v>4</v>
      </c>
      <c r="E267" t="s">
        <v>28</v>
      </c>
      <c r="F267" t="s">
        <v>169</v>
      </c>
      <c r="G267" s="29">
        <v>43766</v>
      </c>
      <c r="H267" s="30">
        <v>43767</v>
      </c>
      <c r="I267" s="31">
        <v>250</v>
      </c>
      <c r="J267" t="s">
        <v>30</v>
      </c>
      <c r="K267" t="s">
        <v>31</v>
      </c>
      <c r="L267" t="s">
        <v>44</v>
      </c>
      <c r="M267" t="s">
        <v>170</v>
      </c>
      <c r="P267" t="s">
        <v>26</v>
      </c>
      <c r="Q267" t="s">
        <v>34</v>
      </c>
      <c r="R267" t="s">
        <v>35</v>
      </c>
      <c r="W267" s="32">
        <v>20.69</v>
      </c>
      <c r="X267" t="s">
        <v>36</v>
      </c>
      <c r="Y267" t="s">
        <v>171</v>
      </c>
      <c r="Z267" t="s">
        <v>38</v>
      </c>
    </row>
    <row r="268" spans="1:26" x14ac:dyDescent="0.3">
      <c r="A268" t="s">
        <v>26</v>
      </c>
      <c r="B268" t="s">
        <v>27</v>
      </c>
      <c r="C268" s="27">
        <v>2020</v>
      </c>
      <c r="D268" s="28">
        <v>4</v>
      </c>
      <c r="E268" t="s">
        <v>28</v>
      </c>
      <c r="F268" t="s">
        <v>169</v>
      </c>
      <c r="G268" s="29">
        <v>43766</v>
      </c>
      <c r="H268" s="30">
        <v>43767</v>
      </c>
      <c r="I268" s="31">
        <v>251</v>
      </c>
      <c r="J268" t="s">
        <v>30</v>
      </c>
      <c r="K268" t="s">
        <v>31</v>
      </c>
      <c r="L268" t="s">
        <v>45</v>
      </c>
      <c r="M268" t="s">
        <v>170</v>
      </c>
      <c r="P268" t="s">
        <v>26</v>
      </c>
      <c r="Q268" t="s">
        <v>34</v>
      </c>
      <c r="R268" t="s">
        <v>35</v>
      </c>
      <c r="W268" s="32">
        <v>20</v>
      </c>
      <c r="X268" t="s">
        <v>36</v>
      </c>
      <c r="Y268" t="s">
        <v>171</v>
      </c>
      <c r="Z268" t="s">
        <v>38</v>
      </c>
    </row>
    <row r="269" spans="1:26" x14ac:dyDescent="0.3">
      <c r="A269" t="s">
        <v>26</v>
      </c>
      <c r="B269" t="s">
        <v>27</v>
      </c>
      <c r="C269" s="27">
        <v>2020</v>
      </c>
      <c r="D269" s="28">
        <v>4</v>
      </c>
      <c r="E269" t="s">
        <v>28</v>
      </c>
      <c r="F269" t="s">
        <v>169</v>
      </c>
      <c r="G269" s="29">
        <v>43766</v>
      </c>
      <c r="H269" s="30">
        <v>43767</v>
      </c>
      <c r="I269" s="31">
        <v>306</v>
      </c>
      <c r="J269" t="s">
        <v>30</v>
      </c>
      <c r="L269" t="s">
        <v>46</v>
      </c>
      <c r="M269" t="s">
        <v>47</v>
      </c>
      <c r="Q269" t="s">
        <v>34</v>
      </c>
      <c r="W269" s="32">
        <v>-4164.6099999999997</v>
      </c>
      <c r="Y269" t="s">
        <v>48</v>
      </c>
      <c r="Z269" t="s">
        <v>38</v>
      </c>
    </row>
    <row r="270" spans="1:26" x14ac:dyDescent="0.3">
      <c r="A270" t="s">
        <v>26</v>
      </c>
      <c r="B270" t="s">
        <v>27</v>
      </c>
      <c r="C270" s="27">
        <v>2020</v>
      </c>
      <c r="D270" s="28">
        <v>5</v>
      </c>
      <c r="E270" t="s">
        <v>63</v>
      </c>
      <c r="F270" t="s">
        <v>172</v>
      </c>
      <c r="G270" s="29">
        <v>43774</v>
      </c>
      <c r="H270" s="30">
        <v>43774</v>
      </c>
      <c r="I270" s="31">
        <v>22</v>
      </c>
      <c r="J270" t="s">
        <v>30</v>
      </c>
      <c r="L270" t="s">
        <v>46</v>
      </c>
      <c r="M270" t="s">
        <v>47</v>
      </c>
      <c r="Q270" t="s">
        <v>34</v>
      </c>
      <c r="W270" s="32">
        <v>4164.6099999999997</v>
      </c>
      <c r="X270" t="s">
        <v>173</v>
      </c>
      <c r="Y270" t="s">
        <v>174</v>
      </c>
      <c r="Z270" t="s">
        <v>67</v>
      </c>
    </row>
    <row r="271" spans="1:26" x14ac:dyDescent="0.3">
      <c r="A271" t="s">
        <v>26</v>
      </c>
      <c r="B271" t="s">
        <v>27</v>
      </c>
      <c r="C271" s="27">
        <v>2020</v>
      </c>
      <c r="D271" s="28">
        <v>5</v>
      </c>
      <c r="E271" t="s">
        <v>63</v>
      </c>
      <c r="F271" t="s">
        <v>172</v>
      </c>
      <c r="G271" s="29">
        <v>43774</v>
      </c>
      <c r="H271" s="30">
        <v>43774</v>
      </c>
      <c r="I271" s="31">
        <v>47</v>
      </c>
      <c r="J271" t="s">
        <v>30</v>
      </c>
      <c r="L271" t="s">
        <v>76</v>
      </c>
      <c r="M271" t="s">
        <v>69</v>
      </c>
      <c r="P271" t="s">
        <v>26</v>
      </c>
      <c r="Q271" t="s">
        <v>34</v>
      </c>
      <c r="R271" t="s">
        <v>35</v>
      </c>
      <c r="W271" s="32">
        <v>-4164.6099999999997</v>
      </c>
      <c r="X271" t="s">
        <v>173</v>
      </c>
      <c r="Y271" t="s">
        <v>174</v>
      </c>
      <c r="Z271" t="s">
        <v>67</v>
      </c>
    </row>
    <row r="272" spans="1:26" x14ac:dyDescent="0.3">
      <c r="A272" t="s">
        <v>26</v>
      </c>
      <c r="B272" t="s">
        <v>27</v>
      </c>
      <c r="C272" s="27">
        <v>2020</v>
      </c>
      <c r="D272" s="28">
        <v>5</v>
      </c>
      <c r="E272" t="s">
        <v>28</v>
      </c>
      <c r="F272" t="s">
        <v>175</v>
      </c>
      <c r="G272" s="29">
        <v>43777</v>
      </c>
      <c r="H272" s="30">
        <v>43778</v>
      </c>
      <c r="I272" s="31">
        <v>273</v>
      </c>
      <c r="J272" t="s">
        <v>30</v>
      </c>
      <c r="K272" t="s">
        <v>31</v>
      </c>
      <c r="L272" t="s">
        <v>32</v>
      </c>
      <c r="M272" t="s">
        <v>170</v>
      </c>
      <c r="P272" t="s">
        <v>26</v>
      </c>
      <c r="Q272" t="s">
        <v>34</v>
      </c>
      <c r="R272" t="s">
        <v>35</v>
      </c>
      <c r="W272" s="32">
        <v>3336.33</v>
      </c>
      <c r="X272" t="s">
        <v>36</v>
      </c>
      <c r="Y272" t="s">
        <v>176</v>
      </c>
      <c r="Z272" t="s">
        <v>38</v>
      </c>
    </row>
    <row r="273" spans="1:26" x14ac:dyDescent="0.3">
      <c r="A273" t="s">
        <v>26</v>
      </c>
      <c r="B273" t="s">
        <v>27</v>
      </c>
      <c r="C273" s="27">
        <v>2020</v>
      </c>
      <c r="D273" s="28">
        <v>5</v>
      </c>
      <c r="E273" t="s">
        <v>28</v>
      </c>
      <c r="F273" t="s">
        <v>175</v>
      </c>
      <c r="G273" s="29">
        <v>43777</v>
      </c>
      <c r="H273" s="30">
        <v>43778</v>
      </c>
      <c r="I273" s="31">
        <v>274</v>
      </c>
      <c r="J273" t="s">
        <v>30</v>
      </c>
      <c r="K273" t="s">
        <v>31</v>
      </c>
      <c r="L273" t="s">
        <v>39</v>
      </c>
      <c r="M273" t="s">
        <v>170</v>
      </c>
      <c r="P273" t="s">
        <v>26</v>
      </c>
      <c r="Q273" t="s">
        <v>34</v>
      </c>
      <c r="R273" t="s">
        <v>35</v>
      </c>
      <c r="W273" s="32">
        <v>451.07</v>
      </c>
      <c r="X273" t="s">
        <v>36</v>
      </c>
      <c r="Y273" t="s">
        <v>176</v>
      </c>
      <c r="Z273" t="s">
        <v>38</v>
      </c>
    </row>
    <row r="274" spans="1:26" x14ac:dyDescent="0.3">
      <c r="A274" t="s">
        <v>26</v>
      </c>
      <c r="B274" t="s">
        <v>27</v>
      </c>
      <c r="C274" s="27">
        <v>2020</v>
      </c>
      <c r="D274" s="28">
        <v>5</v>
      </c>
      <c r="E274" t="s">
        <v>28</v>
      </c>
      <c r="F274" t="s">
        <v>175</v>
      </c>
      <c r="G274" s="29">
        <v>43777</v>
      </c>
      <c r="H274" s="30">
        <v>43778</v>
      </c>
      <c r="I274" s="31">
        <v>275</v>
      </c>
      <c r="J274" t="s">
        <v>30</v>
      </c>
      <c r="K274" t="s">
        <v>31</v>
      </c>
      <c r="L274" t="s">
        <v>40</v>
      </c>
      <c r="M274" t="s">
        <v>170</v>
      </c>
      <c r="P274" t="s">
        <v>26</v>
      </c>
      <c r="Q274" t="s">
        <v>34</v>
      </c>
      <c r="R274" t="s">
        <v>35</v>
      </c>
      <c r="W274" s="32">
        <v>252.52</v>
      </c>
      <c r="X274" t="s">
        <v>36</v>
      </c>
      <c r="Y274" t="s">
        <v>176</v>
      </c>
      <c r="Z274" t="s">
        <v>38</v>
      </c>
    </row>
    <row r="275" spans="1:26" x14ac:dyDescent="0.3">
      <c r="A275" t="s">
        <v>26</v>
      </c>
      <c r="B275" t="s">
        <v>27</v>
      </c>
      <c r="C275" s="27">
        <v>2020</v>
      </c>
      <c r="D275" s="28">
        <v>5</v>
      </c>
      <c r="E275" t="s">
        <v>28</v>
      </c>
      <c r="F275" t="s">
        <v>175</v>
      </c>
      <c r="G275" s="29">
        <v>43777</v>
      </c>
      <c r="H275" s="30">
        <v>43778</v>
      </c>
      <c r="I275" s="31">
        <v>276</v>
      </c>
      <c r="J275" t="s">
        <v>30</v>
      </c>
      <c r="K275" t="s">
        <v>31</v>
      </c>
      <c r="L275" t="s">
        <v>41</v>
      </c>
      <c r="M275" t="s">
        <v>170</v>
      </c>
      <c r="P275" t="s">
        <v>26</v>
      </c>
      <c r="Q275" t="s">
        <v>34</v>
      </c>
      <c r="R275" t="s">
        <v>35</v>
      </c>
      <c r="W275" s="32">
        <v>43.71</v>
      </c>
      <c r="X275" t="s">
        <v>36</v>
      </c>
      <c r="Y275" t="s">
        <v>176</v>
      </c>
      <c r="Z275" t="s">
        <v>38</v>
      </c>
    </row>
    <row r="276" spans="1:26" x14ac:dyDescent="0.3">
      <c r="A276" t="s">
        <v>26</v>
      </c>
      <c r="B276" t="s">
        <v>27</v>
      </c>
      <c r="C276" s="27">
        <v>2020</v>
      </c>
      <c r="D276" s="28">
        <v>5</v>
      </c>
      <c r="E276" t="s">
        <v>28</v>
      </c>
      <c r="F276" t="s">
        <v>175</v>
      </c>
      <c r="G276" s="29">
        <v>43777</v>
      </c>
      <c r="H276" s="30">
        <v>43778</v>
      </c>
      <c r="I276" s="31">
        <v>277</v>
      </c>
      <c r="J276" t="s">
        <v>30</v>
      </c>
      <c r="K276" t="s">
        <v>31</v>
      </c>
      <c r="L276" t="s">
        <v>42</v>
      </c>
      <c r="M276" t="s">
        <v>170</v>
      </c>
      <c r="P276" t="s">
        <v>26</v>
      </c>
      <c r="Q276" t="s">
        <v>34</v>
      </c>
      <c r="R276" t="s">
        <v>35</v>
      </c>
      <c r="W276" s="32">
        <v>343.5</v>
      </c>
      <c r="X276" t="s">
        <v>36</v>
      </c>
      <c r="Y276" t="s">
        <v>176</v>
      </c>
      <c r="Z276" t="s">
        <v>38</v>
      </c>
    </row>
    <row r="277" spans="1:26" x14ac:dyDescent="0.3">
      <c r="A277" t="s">
        <v>26</v>
      </c>
      <c r="B277" t="s">
        <v>27</v>
      </c>
      <c r="C277" s="27">
        <v>2020</v>
      </c>
      <c r="D277" s="28">
        <v>5</v>
      </c>
      <c r="E277" t="s">
        <v>28</v>
      </c>
      <c r="F277" t="s">
        <v>175</v>
      </c>
      <c r="G277" s="29">
        <v>43777</v>
      </c>
      <c r="H277" s="30">
        <v>43778</v>
      </c>
      <c r="I277" s="31">
        <v>278</v>
      </c>
      <c r="J277" t="s">
        <v>30</v>
      </c>
      <c r="K277" t="s">
        <v>31</v>
      </c>
      <c r="L277" t="s">
        <v>43</v>
      </c>
      <c r="M277" t="s">
        <v>170</v>
      </c>
      <c r="P277" t="s">
        <v>26</v>
      </c>
      <c r="Q277" t="s">
        <v>34</v>
      </c>
      <c r="R277" t="s">
        <v>35</v>
      </c>
      <c r="W277" s="32">
        <v>39.04</v>
      </c>
      <c r="X277" t="s">
        <v>36</v>
      </c>
      <c r="Y277" t="s">
        <v>176</v>
      </c>
      <c r="Z277" t="s">
        <v>38</v>
      </c>
    </row>
    <row r="278" spans="1:26" x14ac:dyDescent="0.3">
      <c r="A278" t="s">
        <v>26</v>
      </c>
      <c r="B278" t="s">
        <v>27</v>
      </c>
      <c r="C278" s="27">
        <v>2020</v>
      </c>
      <c r="D278" s="28">
        <v>5</v>
      </c>
      <c r="E278" t="s">
        <v>28</v>
      </c>
      <c r="F278" t="s">
        <v>175</v>
      </c>
      <c r="G278" s="29">
        <v>43777</v>
      </c>
      <c r="H278" s="30">
        <v>43778</v>
      </c>
      <c r="I278" s="31">
        <v>279</v>
      </c>
      <c r="J278" t="s">
        <v>30</v>
      </c>
      <c r="K278" t="s">
        <v>31</v>
      </c>
      <c r="L278" t="s">
        <v>44</v>
      </c>
      <c r="M278" t="s">
        <v>170</v>
      </c>
      <c r="P278" t="s">
        <v>26</v>
      </c>
      <c r="Q278" t="s">
        <v>34</v>
      </c>
      <c r="R278" t="s">
        <v>35</v>
      </c>
      <c r="W278" s="32">
        <v>20.69</v>
      </c>
      <c r="X278" t="s">
        <v>36</v>
      </c>
      <c r="Y278" t="s">
        <v>176</v>
      </c>
      <c r="Z278" t="s">
        <v>38</v>
      </c>
    </row>
    <row r="279" spans="1:26" x14ac:dyDescent="0.3">
      <c r="A279" t="s">
        <v>26</v>
      </c>
      <c r="B279" t="s">
        <v>27</v>
      </c>
      <c r="C279" s="27">
        <v>2020</v>
      </c>
      <c r="D279" s="28">
        <v>5</v>
      </c>
      <c r="E279" t="s">
        <v>28</v>
      </c>
      <c r="F279" t="s">
        <v>175</v>
      </c>
      <c r="G279" s="29">
        <v>43777</v>
      </c>
      <c r="H279" s="30">
        <v>43778</v>
      </c>
      <c r="I279" s="31">
        <v>280</v>
      </c>
      <c r="J279" t="s">
        <v>30</v>
      </c>
      <c r="K279" t="s">
        <v>31</v>
      </c>
      <c r="L279" t="s">
        <v>45</v>
      </c>
      <c r="M279" t="s">
        <v>170</v>
      </c>
      <c r="P279" t="s">
        <v>26</v>
      </c>
      <c r="Q279" t="s">
        <v>34</v>
      </c>
      <c r="R279" t="s">
        <v>35</v>
      </c>
      <c r="W279" s="32">
        <v>20</v>
      </c>
      <c r="X279" t="s">
        <v>36</v>
      </c>
      <c r="Y279" t="s">
        <v>176</v>
      </c>
      <c r="Z279" t="s">
        <v>38</v>
      </c>
    </row>
    <row r="280" spans="1:26" x14ac:dyDescent="0.3">
      <c r="A280" t="s">
        <v>26</v>
      </c>
      <c r="B280" t="s">
        <v>27</v>
      </c>
      <c r="C280" s="27">
        <v>2020</v>
      </c>
      <c r="D280" s="28">
        <v>5</v>
      </c>
      <c r="E280" t="s">
        <v>28</v>
      </c>
      <c r="F280" t="s">
        <v>175</v>
      </c>
      <c r="G280" s="29">
        <v>43777</v>
      </c>
      <c r="H280" s="30">
        <v>43778</v>
      </c>
      <c r="I280" s="31">
        <v>339</v>
      </c>
      <c r="J280" t="s">
        <v>30</v>
      </c>
      <c r="L280" t="s">
        <v>46</v>
      </c>
      <c r="M280" t="s">
        <v>47</v>
      </c>
      <c r="Q280" t="s">
        <v>34</v>
      </c>
      <c r="W280" s="32">
        <v>-4506.8599999999997</v>
      </c>
      <c r="Y280" t="s">
        <v>48</v>
      </c>
      <c r="Z280" t="s">
        <v>38</v>
      </c>
    </row>
    <row r="281" spans="1:26" x14ac:dyDescent="0.3">
      <c r="A281" t="s">
        <v>26</v>
      </c>
      <c r="B281" t="s">
        <v>27</v>
      </c>
      <c r="C281" s="27">
        <v>2020</v>
      </c>
      <c r="D281" s="28">
        <v>5</v>
      </c>
      <c r="E281" t="s">
        <v>63</v>
      </c>
      <c r="F281" t="s">
        <v>177</v>
      </c>
      <c r="G281" s="29">
        <v>43787</v>
      </c>
      <c r="H281" s="30">
        <v>43787</v>
      </c>
      <c r="I281" s="31">
        <v>21</v>
      </c>
      <c r="J281" t="s">
        <v>30</v>
      </c>
      <c r="L281" t="s">
        <v>76</v>
      </c>
      <c r="M281" t="s">
        <v>69</v>
      </c>
      <c r="P281" t="s">
        <v>26</v>
      </c>
      <c r="Q281" t="s">
        <v>34</v>
      </c>
      <c r="R281" t="s">
        <v>35</v>
      </c>
      <c r="W281" s="32">
        <v>-4506.8599999999997</v>
      </c>
      <c r="X281" t="s">
        <v>178</v>
      </c>
      <c r="Y281" t="s">
        <v>179</v>
      </c>
      <c r="Z281" t="s">
        <v>67</v>
      </c>
    </row>
    <row r="282" spans="1:26" x14ac:dyDescent="0.3">
      <c r="A282" t="s">
        <v>26</v>
      </c>
      <c r="B282" t="s">
        <v>27</v>
      </c>
      <c r="C282" s="27">
        <v>2020</v>
      </c>
      <c r="D282" s="28">
        <v>5</v>
      </c>
      <c r="E282" t="s">
        <v>63</v>
      </c>
      <c r="F282" t="s">
        <v>177</v>
      </c>
      <c r="G282" s="29">
        <v>43787</v>
      </c>
      <c r="H282" s="30">
        <v>43787</v>
      </c>
      <c r="I282" s="31">
        <v>45</v>
      </c>
      <c r="J282" t="s">
        <v>30</v>
      </c>
      <c r="L282" t="s">
        <v>46</v>
      </c>
      <c r="M282" t="s">
        <v>47</v>
      </c>
      <c r="Q282" t="s">
        <v>34</v>
      </c>
      <c r="W282" s="32">
        <v>4506.8599999999997</v>
      </c>
      <c r="X282" t="s">
        <v>178</v>
      </c>
      <c r="Y282" t="s">
        <v>179</v>
      </c>
      <c r="Z282" t="s">
        <v>67</v>
      </c>
    </row>
    <row r="283" spans="1:26" x14ac:dyDescent="0.3">
      <c r="A283" t="s">
        <v>26</v>
      </c>
      <c r="B283" t="s">
        <v>27</v>
      </c>
      <c r="C283" s="27">
        <v>2020</v>
      </c>
      <c r="D283" s="28">
        <v>5</v>
      </c>
      <c r="E283" t="s">
        <v>72</v>
      </c>
      <c r="F283" t="s">
        <v>180</v>
      </c>
      <c r="G283" s="29">
        <v>43799</v>
      </c>
      <c r="H283" s="30">
        <v>43805</v>
      </c>
      <c r="I283" s="31">
        <v>1</v>
      </c>
      <c r="J283" t="s">
        <v>30</v>
      </c>
      <c r="K283" t="s">
        <v>31</v>
      </c>
      <c r="L283" t="s">
        <v>32</v>
      </c>
      <c r="M283" t="s">
        <v>170</v>
      </c>
      <c r="P283" t="s">
        <v>26</v>
      </c>
      <c r="Q283" t="s">
        <v>34</v>
      </c>
      <c r="R283" t="s">
        <v>35</v>
      </c>
      <c r="W283" s="32">
        <v>-8795.7800000000007</v>
      </c>
      <c r="Y283" t="s">
        <v>181</v>
      </c>
      <c r="Z283" t="s">
        <v>182</v>
      </c>
    </row>
    <row r="284" spans="1:26" x14ac:dyDescent="0.3">
      <c r="A284" t="s">
        <v>26</v>
      </c>
      <c r="B284" t="s">
        <v>27</v>
      </c>
      <c r="C284" s="27">
        <v>2020</v>
      </c>
      <c r="D284" s="28">
        <v>5</v>
      </c>
      <c r="E284" t="s">
        <v>72</v>
      </c>
      <c r="F284" t="s">
        <v>180</v>
      </c>
      <c r="G284" s="29">
        <v>43799</v>
      </c>
      <c r="H284" s="30">
        <v>43805</v>
      </c>
      <c r="I284" s="31">
        <v>2</v>
      </c>
      <c r="J284" t="s">
        <v>30</v>
      </c>
      <c r="K284" t="s">
        <v>31</v>
      </c>
      <c r="L284" t="s">
        <v>39</v>
      </c>
      <c r="M284" t="s">
        <v>170</v>
      </c>
      <c r="P284" t="s">
        <v>26</v>
      </c>
      <c r="Q284" t="s">
        <v>34</v>
      </c>
      <c r="R284" t="s">
        <v>35</v>
      </c>
      <c r="W284" s="32">
        <v>-1189.18</v>
      </c>
      <c r="Y284" t="s">
        <v>181</v>
      </c>
      <c r="Z284" t="s">
        <v>182</v>
      </c>
    </row>
    <row r="285" spans="1:26" x14ac:dyDescent="0.3">
      <c r="A285" t="s">
        <v>26</v>
      </c>
      <c r="B285" t="s">
        <v>27</v>
      </c>
      <c r="C285" s="27">
        <v>2020</v>
      </c>
      <c r="D285" s="28">
        <v>5</v>
      </c>
      <c r="E285" t="s">
        <v>72</v>
      </c>
      <c r="F285" t="s">
        <v>180</v>
      </c>
      <c r="G285" s="29">
        <v>43799</v>
      </c>
      <c r="H285" s="30">
        <v>43805</v>
      </c>
      <c r="I285" s="31">
        <v>3</v>
      </c>
      <c r="J285" t="s">
        <v>30</v>
      </c>
      <c r="K285" t="s">
        <v>31</v>
      </c>
      <c r="L285" t="s">
        <v>40</v>
      </c>
      <c r="M285" t="s">
        <v>170</v>
      </c>
      <c r="P285" t="s">
        <v>26</v>
      </c>
      <c r="Q285" t="s">
        <v>34</v>
      </c>
      <c r="R285" t="s">
        <v>35</v>
      </c>
      <c r="W285" s="32">
        <v>-669.49</v>
      </c>
      <c r="Y285" t="s">
        <v>181</v>
      </c>
      <c r="Z285" t="s">
        <v>182</v>
      </c>
    </row>
    <row r="286" spans="1:26" x14ac:dyDescent="0.3">
      <c r="A286" t="s">
        <v>26</v>
      </c>
      <c r="B286" t="s">
        <v>27</v>
      </c>
      <c r="C286" s="27">
        <v>2020</v>
      </c>
      <c r="D286" s="28">
        <v>5</v>
      </c>
      <c r="E286" t="s">
        <v>72</v>
      </c>
      <c r="F286" t="s">
        <v>180</v>
      </c>
      <c r="G286" s="29">
        <v>43799</v>
      </c>
      <c r="H286" s="30">
        <v>43805</v>
      </c>
      <c r="I286" s="31">
        <v>4</v>
      </c>
      <c r="J286" t="s">
        <v>30</v>
      </c>
      <c r="K286" t="s">
        <v>31</v>
      </c>
      <c r="L286" t="s">
        <v>41</v>
      </c>
      <c r="M286" t="s">
        <v>170</v>
      </c>
      <c r="P286" t="s">
        <v>26</v>
      </c>
      <c r="Q286" t="s">
        <v>34</v>
      </c>
      <c r="R286" t="s">
        <v>35</v>
      </c>
      <c r="W286" s="32">
        <v>-115.24</v>
      </c>
      <c r="Y286" t="s">
        <v>181</v>
      </c>
      <c r="Z286" t="s">
        <v>182</v>
      </c>
    </row>
    <row r="287" spans="1:26" x14ac:dyDescent="0.3">
      <c r="A287" t="s">
        <v>26</v>
      </c>
      <c r="B287" t="s">
        <v>27</v>
      </c>
      <c r="C287" s="27">
        <v>2020</v>
      </c>
      <c r="D287" s="28">
        <v>5</v>
      </c>
      <c r="E287" t="s">
        <v>72</v>
      </c>
      <c r="F287" t="s">
        <v>180</v>
      </c>
      <c r="G287" s="29">
        <v>43799</v>
      </c>
      <c r="H287" s="30">
        <v>43805</v>
      </c>
      <c r="I287" s="31">
        <v>5</v>
      </c>
      <c r="J287" t="s">
        <v>30</v>
      </c>
      <c r="K287" t="s">
        <v>31</v>
      </c>
      <c r="L287" t="s">
        <v>42</v>
      </c>
      <c r="M287" t="s">
        <v>170</v>
      </c>
      <c r="P287" t="s">
        <v>26</v>
      </c>
      <c r="Q287" t="s">
        <v>34</v>
      </c>
      <c r="R287" t="s">
        <v>35</v>
      </c>
      <c r="W287" s="32">
        <v>-343.5</v>
      </c>
      <c r="Y287" t="s">
        <v>181</v>
      </c>
      <c r="Z287" t="s">
        <v>182</v>
      </c>
    </row>
    <row r="288" spans="1:26" x14ac:dyDescent="0.3">
      <c r="A288" t="s">
        <v>26</v>
      </c>
      <c r="B288" t="s">
        <v>27</v>
      </c>
      <c r="C288" s="27">
        <v>2020</v>
      </c>
      <c r="D288" s="28">
        <v>5</v>
      </c>
      <c r="E288" t="s">
        <v>72</v>
      </c>
      <c r="F288" t="s">
        <v>180</v>
      </c>
      <c r="G288" s="29">
        <v>43799</v>
      </c>
      <c r="H288" s="30">
        <v>43805</v>
      </c>
      <c r="I288" s="31">
        <v>6</v>
      </c>
      <c r="J288" t="s">
        <v>30</v>
      </c>
      <c r="K288" t="s">
        <v>31</v>
      </c>
      <c r="L288" t="s">
        <v>43</v>
      </c>
      <c r="M288" t="s">
        <v>170</v>
      </c>
      <c r="P288" t="s">
        <v>26</v>
      </c>
      <c r="Q288" t="s">
        <v>34</v>
      </c>
      <c r="R288" t="s">
        <v>35</v>
      </c>
      <c r="W288" s="32">
        <v>-102.92</v>
      </c>
      <c r="Y288" t="s">
        <v>181</v>
      </c>
      <c r="Z288" t="s">
        <v>182</v>
      </c>
    </row>
    <row r="289" spans="1:26" x14ac:dyDescent="0.3">
      <c r="A289" t="s">
        <v>26</v>
      </c>
      <c r="B289" t="s">
        <v>27</v>
      </c>
      <c r="C289" s="27">
        <v>2020</v>
      </c>
      <c r="D289" s="28">
        <v>5</v>
      </c>
      <c r="E289" t="s">
        <v>72</v>
      </c>
      <c r="F289" t="s">
        <v>180</v>
      </c>
      <c r="G289" s="29">
        <v>43799</v>
      </c>
      <c r="H289" s="30">
        <v>43805</v>
      </c>
      <c r="I289" s="31">
        <v>7</v>
      </c>
      <c r="J289" t="s">
        <v>30</v>
      </c>
      <c r="K289" t="s">
        <v>31</v>
      </c>
      <c r="L289" t="s">
        <v>44</v>
      </c>
      <c r="M289" t="s">
        <v>170</v>
      </c>
      <c r="P289" t="s">
        <v>26</v>
      </c>
      <c r="Q289" t="s">
        <v>34</v>
      </c>
      <c r="R289" t="s">
        <v>35</v>
      </c>
      <c r="W289" s="32">
        <v>-54.55</v>
      </c>
      <c r="Y289" t="s">
        <v>181</v>
      </c>
      <c r="Z289" t="s">
        <v>182</v>
      </c>
    </row>
    <row r="290" spans="1:26" x14ac:dyDescent="0.3">
      <c r="A290" t="s">
        <v>26</v>
      </c>
      <c r="B290" t="s">
        <v>27</v>
      </c>
      <c r="C290" s="27">
        <v>2020</v>
      </c>
      <c r="D290" s="28">
        <v>5</v>
      </c>
      <c r="E290" t="s">
        <v>72</v>
      </c>
      <c r="F290" t="s">
        <v>180</v>
      </c>
      <c r="G290" s="29">
        <v>43799</v>
      </c>
      <c r="H290" s="30">
        <v>43805</v>
      </c>
      <c r="I290" s="31">
        <v>8</v>
      </c>
      <c r="J290" t="s">
        <v>30</v>
      </c>
      <c r="K290" t="s">
        <v>31</v>
      </c>
      <c r="L290" t="s">
        <v>45</v>
      </c>
      <c r="M290" t="s">
        <v>170</v>
      </c>
      <c r="P290" t="s">
        <v>26</v>
      </c>
      <c r="Q290" t="s">
        <v>34</v>
      </c>
      <c r="R290" t="s">
        <v>35</v>
      </c>
      <c r="W290" s="32">
        <v>-52.73</v>
      </c>
      <c r="Y290" t="s">
        <v>181</v>
      </c>
      <c r="Z290" t="s">
        <v>182</v>
      </c>
    </row>
    <row r="291" spans="1:26" x14ac:dyDescent="0.3">
      <c r="A291" t="s">
        <v>26</v>
      </c>
      <c r="B291" t="s">
        <v>27</v>
      </c>
      <c r="C291" s="27">
        <v>2020</v>
      </c>
      <c r="D291" s="28">
        <v>5</v>
      </c>
      <c r="E291" t="s">
        <v>72</v>
      </c>
      <c r="F291" t="s">
        <v>180</v>
      </c>
      <c r="G291" s="29">
        <v>43799</v>
      </c>
      <c r="H291" s="30">
        <v>43805</v>
      </c>
      <c r="I291" s="31">
        <v>17</v>
      </c>
      <c r="J291" t="s">
        <v>30</v>
      </c>
      <c r="L291" t="s">
        <v>46</v>
      </c>
      <c r="M291" t="s">
        <v>47</v>
      </c>
      <c r="Q291" t="s">
        <v>34</v>
      </c>
      <c r="W291" s="32">
        <v>11323.39</v>
      </c>
      <c r="Y291" t="s">
        <v>48</v>
      </c>
      <c r="Z291" t="s">
        <v>182</v>
      </c>
    </row>
    <row r="292" spans="1:26" x14ac:dyDescent="0.3">
      <c r="A292" t="s">
        <v>26</v>
      </c>
      <c r="B292" t="s">
        <v>27</v>
      </c>
      <c r="C292" s="27">
        <v>2020</v>
      </c>
      <c r="D292" s="28">
        <v>10</v>
      </c>
      <c r="E292" t="s">
        <v>90</v>
      </c>
      <c r="F292" t="s">
        <v>183</v>
      </c>
      <c r="G292" s="29">
        <v>43948</v>
      </c>
      <c r="H292" s="30">
        <v>43948</v>
      </c>
      <c r="I292" s="31">
        <v>75</v>
      </c>
      <c r="J292" t="s">
        <v>30</v>
      </c>
      <c r="K292" t="s">
        <v>31</v>
      </c>
      <c r="L292" t="s">
        <v>39</v>
      </c>
      <c r="M292" t="s">
        <v>33</v>
      </c>
      <c r="P292" t="s">
        <v>26</v>
      </c>
      <c r="Q292" t="s">
        <v>34</v>
      </c>
      <c r="R292" t="s">
        <v>35</v>
      </c>
      <c r="W292" s="32">
        <v>-3587.08</v>
      </c>
      <c r="Y292" t="s">
        <v>184</v>
      </c>
      <c r="Z292" t="s">
        <v>185</v>
      </c>
    </row>
    <row r="293" spans="1:26" x14ac:dyDescent="0.3">
      <c r="A293" t="s">
        <v>26</v>
      </c>
      <c r="B293" t="s">
        <v>27</v>
      </c>
      <c r="C293" s="27">
        <v>2020</v>
      </c>
      <c r="D293" s="28">
        <v>10</v>
      </c>
      <c r="E293" t="s">
        <v>90</v>
      </c>
      <c r="F293" t="s">
        <v>183</v>
      </c>
      <c r="G293" s="29">
        <v>43948</v>
      </c>
      <c r="H293" s="30">
        <v>43948</v>
      </c>
      <c r="I293" s="31">
        <v>77</v>
      </c>
      <c r="J293" t="s">
        <v>30</v>
      </c>
      <c r="K293" t="s">
        <v>31</v>
      </c>
      <c r="L293" t="s">
        <v>40</v>
      </c>
      <c r="M293" t="s">
        <v>33</v>
      </c>
      <c r="P293" t="s">
        <v>26</v>
      </c>
      <c r="Q293" t="s">
        <v>34</v>
      </c>
      <c r="R293" t="s">
        <v>35</v>
      </c>
      <c r="W293" s="32">
        <v>-1997.21</v>
      </c>
      <c r="Y293" t="s">
        <v>184</v>
      </c>
      <c r="Z293" t="s">
        <v>185</v>
      </c>
    </row>
    <row r="294" spans="1:26" x14ac:dyDescent="0.3">
      <c r="A294" t="s">
        <v>26</v>
      </c>
      <c r="B294" t="s">
        <v>27</v>
      </c>
      <c r="C294" s="27">
        <v>2020</v>
      </c>
      <c r="D294" s="28">
        <v>10</v>
      </c>
      <c r="E294" t="s">
        <v>90</v>
      </c>
      <c r="F294" t="s">
        <v>183</v>
      </c>
      <c r="G294" s="29">
        <v>43948</v>
      </c>
      <c r="H294" s="30">
        <v>43948</v>
      </c>
      <c r="I294" s="31">
        <v>79</v>
      </c>
      <c r="J294" t="s">
        <v>30</v>
      </c>
      <c r="K294" t="s">
        <v>31</v>
      </c>
      <c r="L294" t="s">
        <v>41</v>
      </c>
      <c r="M294" t="s">
        <v>33</v>
      </c>
      <c r="P294" t="s">
        <v>26</v>
      </c>
      <c r="Q294" t="s">
        <v>34</v>
      </c>
      <c r="R294" t="s">
        <v>35</v>
      </c>
      <c r="W294" s="32">
        <v>-347.59</v>
      </c>
      <c r="Y294" t="s">
        <v>184</v>
      </c>
      <c r="Z294" t="s">
        <v>185</v>
      </c>
    </row>
    <row r="295" spans="1:26" x14ac:dyDescent="0.3">
      <c r="A295" t="s">
        <v>26</v>
      </c>
      <c r="B295" t="s">
        <v>27</v>
      </c>
      <c r="C295" s="27">
        <v>2020</v>
      </c>
      <c r="D295" s="28">
        <v>10</v>
      </c>
      <c r="E295" t="s">
        <v>90</v>
      </c>
      <c r="F295" t="s">
        <v>183</v>
      </c>
      <c r="G295" s="29">
        <v>43948</v>
      </c>
      <c r="H295" s="30">
        <v>43948</v>
      </c>
      <c r="I295" s="31">
        <v>81</v>
      </c>
      <c r="J295" t="s">
        <v>30</v>
      </c>
      <c r="K295" t="s">
        <v>31</v>
      </c>
      <c r="L295" t="s">
        <v>42</v>
      </c>
      <c r="M295" t="s">
        <v>33</v>
      </c>
      <c r="P295" t="s">
        <v>26</v>
      </c>
      <c r="Q295" t="s">
        <v>34</v>
      </c>
      <c r="R295" t="s">
        <v>35</v>
      </c>
      <c r="W295" s="32">
        <v>-2404.5</v>
      </c>
      <c r="Y295" t="s">
        <v>184</v>
      </c>
      <c r="Z295" t="s">
        <v>185</v>
      </c>
    </row>
    <row r="296" spans="1:26" x14ac:dyDescent="0.3">
      <c r="A296" t="s">
        <v>26</v>
      </c>
      <c r="B296" t="s">
        <v>27</v>
      </c>
      <c r="C296" s="27">
        <v>2020</v>
      </c>
      <c r="D296" s="28">
        <v>10</v>
      </c>
      <c r="E296" t="s">
        <v>90</v>
      </c>
      <c r="F296" t="s">
        <v>183</v>
      </c>
      <c r="G296" s="29">
        <v>43948</v>
      </c>
      <c r="H296" s="30">
        <v>43948</v>
      </c>
      <c r="I296" s="31">
        <v>83</v>
      </c>
      <c r="J296" t="s">
        <v>30</v>
      </c>
      <c r="K296" t="s">
        <v>31</v>
      </c>
      <c r="L296" t="s">
        <v>43</v>
      </c>
      <c r="M296" t="s">
        <v>33</v>
      </c>
      <c r="P296" t="s">
        <v>26</v>
      </c>
      <c r="Q296" t="s">
        <v>34</v>
      </c>
      <c r="R296" t="s">
        <v>35</v>
      </c>
      <c r="W296" s="32">
        <v>-310.45999999999998</v>
      </c>
      <c r="Y296" t="s">
        <v>184</v>
      </c>
      <c r="Z296" t="s">
        <v>185</v>
      </c>
    </row>
    <row r="297" spans="1:26" x14ac:dyDescent="0.3">
      <c r="A297" t="s">
        <v>26</v>
      </c>
      <c r="B297" t="s">
        <v>27</v>
      </c>
      <c r="C297" s="27">
        <v>2020</v>
      </c>
      <c r="D297" s="28">
        <v>10</v>
      </c>
      <c r="E297" t="s">
        <v>90</v>
      </c>
      <c r="F297" t="s">
        <v>183</v>
      </c>
      <c r="G297" s="29">
        <v>43948</v>
      </c>
      <c r="H297" s="30">
        <v>43948</v>
      </c>
      <c r="I297" s="31">
        <v>85</v>
      </c>
      <c r="J297" t="s">
        <v>30</v>
      </c>
      <c r="K297" t="s">
        <v>31</v>
      </c>
      <c r="L297" t="s">
        <v>44</v>
      </c>
      <c r="M297" t="s">
        <v>33</v>
      </c>
      <c r="P297" t="s">
        <v>26</v>
      </c>
      <c r="Q297" t="s">
        <v>34</v>
      </c>
      <c r="R297" t="s">
        <v>35</v>
      </c>
      <c r="W297" s="32">
        <v>-164.53</v>
      </c>
      <c r="Y297" t="s">
        <v>184</v>
      </c>
      <c r="Z297" t="s">
        <v>185</v>
      </c>
    </row>
    <row r="298" spans="1:26" x14ac:dyDescent="0.3">
      <c r="A298" t="s">
        <v>26</v>
      </c>
      <c r="B298" t="s">
        <v>27</v>
      </c>
      <c r="C298" s="27">
        <v>2020</v>
      </c>
      <c r="D298" s="28">
        <v>10</v>
      </c>
      <c r="E298" t="s">
        <v>90</v>
      </c>
      <c r="F298" t="s">
        <v>183</v>
      </c>
      <c r="G298" s="29">
        <v>43948</v>
      </c>
      <c r="H298" s="30">
        <v>43948</v>
      </c>
      <c r="I298" s="31">
        <v>87</v>
      </c>
      <c r="J298" t="s">
        <v>30</v>
      </c>
      <c r="K298" t="s">
        <v>31</v>
      </c>
      <c r="L298" t="s">
        <v>32</v>
      </c>
      <c r="M298" t="s">
        <v>33</v>
      </c>
      <c r="P298" t="s">
        <v>26</v>
      </c>
      <c r="Q298" t="s">
        <v>34</v>
      </c>
      <c r="R298" t="s">
        <v>35</v>
      </c>
      <c r="W298" s="32">
        <v>-26690.639999999999</v>
      </c>
      <c r="Y298" t="s">
        <v>184</v>
      </c>
      <c r="Z298" t="s">
        <v>185</v>
      </c>
    </row>
    <row r="299" spans="1:26" x14ac:dyDescent="0.3">
      <c r="A299" t="s">
        <v>26</v>
      </c>
      <c r="B299" t="s">
        <v>27</v>
      </c>
      <c r="C299" s="27">
        <v>2020</v>
      </c>
      <c r="D299" s="28">
        <v>10</v>
      </c>
      <c r="E299" t="s">
        <v>90</v>
      </c>
      <c r="F299" t="s">
        <v>183</v>
      </c>
      <c r="G299" s="29">
        <v>43948</v>
      </c>
      <c r="H299" s="30">
        <v>43948</v>
      </c>
      <c r="I299" s="31">
        <v>89</v>
      </c>
      <c r="J299" t="s">
        <v>30</v>
      </c>
      <c r="K299" t="s">
        <v>31</v>
      </c>
      <c r="L299" t="s">
        <v>45</v>
      </c>
      <c r="M299" t="s">
        <v>33</v>
      </c>
      <c r="P299" t="s">
        <v>26</v>
      </c>
      <c r="Q299" t="s">
        <v>34</v>
      </c>
      <c r="R299" t="s">
        <v>35</v>
      </c>
      <c r="W299" s="32">
        <v>-160</v>
      </c>
      <c r="Y299" t="s">
        <v>184</v>
      </c>
      <c r="Z299" t="s">
        <v>185</v>
      </c>
    </row>
    <row r="300" spans="1:26" x14ac:dyDescent="0.3">
      <c r="A300" t="s">
        <v>26</v>
      </c>
      <c r="B300" t="s">
        <v>27</v>
      </c>
      <c r="C300" s="27">
        <v>2020</v>
      </c>
      <c r="D300" s="28">
        <v>10</v>
      </c>
      <c r="E300" t="s">
        <v>90</v>
      </c>
      <c r="F300" t="s">
        <v>183</v>
      </c>
      <c r="G300" s="29">
        <v>43948</v>
      </c>
      <c r="H300" s="30">
        <v>43948</v>
      </c>
      <c r="I300" s="31">
        <v>166</v>
      </c>
      <c r="J300" t="s">
        <v>30</v>
      </c>
      <c r="K300" t="s">
        <v>31</v>
      </c>
      <c r="L300" t="s">
        <v>39</v>
      </c>
      <c r="M300" t="s">
        <v>170</v>
      </c>
      <c r="P300" t="s">
        <v>26</v>
      </c>
      <c r="Q300" t="s">
        <v>34</v>
      </c>
      <c r="R300" t="s">
        <v>35</v>
      </c>
      <c r="W300" s="32">
        <v>3587.08</v>
      </c>
      <c r="Y300" t="s">
        <v>184</v>
      </c>
      <c r="Z300" t="s">
        <v>185</v>
      </c>
    </row>
    <row r="301" spans="1:26" x14ac:dyDescent="0.3">
      <c r="A301" t="s">
        <v>26</v>
      </c>
      <c r="B301" t="s">
        <v>27</v>
      </c>
      <c r="C301" s="27">
        <v>2020</v>
      </c>
      <c r="D301" s="28">
        <v>10</v>
      </c>
      <c r="E301" t="s">
        <v>90</v>
      </c>
      <c r="F301" t="s">
        <v>183</v>
      </c>
      <c r="G301" s="29">
        <v>43948</v>
      </c>
      <c r="H301" s="30">
        <v>43948</v>
      </c>
      <c r="I301" s="31">
        <v>168</v>
      </c>
      <c r="J301" t="s">
        <v>30</v>
      </c>
      <c r="K301" t="s">
        <v>31</v>
      </c>
      <c r="L301" t="s">
        <v>40</v>
      </c>
      <c r="M301" t="s">
        <v>170</v>
      </c>
      <c r="P301" t="s">
        <v>26</v>
      </c>
      <c r="Q301" t="s">
        <v>34</v>
      </c>
      <c r="R301" t="s">
        <v>35</v>
      </c>
      <c r="W301" s="32">
        <v>1997.21</v>
      </c>
      <c r="Y301" t="s">
        <v>184</v>
      </c>
      <c r="Z301" t="s">
        <v>185</v>
      </c>
    </row>
    <row r="302" spans="1:26" x14ac:dyDescent="0.3">
      <c r="A302" t="s">
        <v>26</v>
      </c>
      <c r="B302" t="s">
        <v>27</v>
      </c>
      <c r="C302" s="27">
        <v>2020</v>
      </c>
      <c r="D302" s="28">
        <v>10</v>
      </c>
      <c r="E302" t="s">
        <v>90</v>
      </c>
      <c r="F302" t="s">
        <v>183</v>
      </c>
      <c r="G302" s="29">
        <v>43948</v>
      </c>
      <c r="H302" s="30">
        <v>43948</v>
      </c>
      <c r="I302" s="31">
        <v>170</v>
      </c>
      <c r="J302" t="s">
        <v>30</v>
      </c>
      <c r="K302" t="s">
        <v>31</v>
      </c>
      <c r="L302" t="s">
        <v>41</v>
      </c>
      <c r="M302" t="s">
        <v>170</v>
      </c>
      <c r="P302" t="s">
        <v>26</v>
      </c>
      <c r="Q302" t="s">
        <v>34</v>
      </c>
      <c r="R302" t="s">
        <v>35</v>
      </c>
      <c r="W302" s="32">
        <v>347.59</v>
      </c>
      <c r="Y302" t="s">
        <v>184</v>
      </c>
      <c r="Z302" t="s">
        <v>185</v>
      </c>
    </row>
    <row r="303" spans="1:26" x14ac:dyDescent="0.3">
      <c r="A303" t="s">
        <v>26</v>
      </c>
      <c r="B303" t="s">
        <v>27</v>
      </c>
      <c r="C303" s="27">
        <v>2020</v>
      </c>
      <c r="D303" s="28">
        <v>10</v>
      </c>
      <c r="E303" t="s">
        <v>90</v>
      </c>
      <c r="F303" t="s">
        <v>183</v>
      </c>
      <c r="G303" s="29">
        <v>43948</v>
      </c>
      <c r="H303" s="30">
        <v>43948</v>
      </c>
      <c r="I303" s="31">
        <v>172</v>
      </c>
      <c r="J303" t="s">
        <v>30</v>
      </c>
      <c r="K303" t="s">
        <v>31</v>
      </c>
      <c r="L303" t="s">
        <v>42</v>
      </c>
      <c r="M303" t="s">
        <v>170</v>
      </c>
      <c r="P303" t="s">
        <v>26</v>
      </c>
      <c r="Q303" t="s">
        <v>34</v>
      </c>
      <c r="R303" t="s">
        <v>35</v>
      </c>
      <c r="W303" s="32">
        <v>2404.5</v>
      </c>
      <c r="Y303" t="s">
        <v>184</v>
      </c>
      <c r="Z303" t="s">
        <v>185</v>
      </c>
    </row>
    <row r="304" spans="1:26" x14ac:dyDescent="0.3">
      <c r="A304" t="s">
        <v>26</v>
      </c>
      <c r="B304" t="s">
        <v>27</v>
      </c>
      <c r="C304" s="27">
        <v>2020</v>
      </c>
      <c r="D304" s="28">
        <v>10</v>
      </c>
      <c r="E304" t="s">
        <v>90</v>
      </c>
      <c r="F304" t="s">
        <v>183</v>
      </c>
      <c r="G304" s="29">
        <v>43948</v>
      </c>
      <c r="H304" s="30">
        <v>43948</v>
      </c>
      <c r="I304" s="31">
        <v>174</v>
      </c>
      <c r="J304" t="s">
        <v>30</v>
      </c>
      <c r="K304" t="s">
        <v>31</v>
      </c>
      <c r="L304" t="s">
        <v>43</v>
      </c>
      <c r="M304" t="s">
        <v>170</v>
      </c>
      <c r="P304" t="s">
        <v>26</v>
      </c>
      <c r="Q304" t="s">
        <v>34</v>
      </c>
      <c r="R304" t="s">
        <v>35</v>
      </c>
      <c r="W304" s="32">
        <v>310.45999999999998</v>
      </c>
      <c r="Y304" t="s">
        <v>184</v>
      </c>
      <c r="Z304" t="s">
        <v>185</v>
      </c>
    </row>
    <row r="305" spans="1:26" x14ac:dyDescent="0.3">
      <c r="A305" t="s">
        <v>26</v>
      </c>
      <c r="B305" t="s">
        <v>27</v>
      </c>
      <c r="C305" s="27">
        <v>2020</v>
      </c>
      <c r="D305" s="28">
        <v>10</v>
      </c>
      <c r="E305" t="s">
        <v>90</v>
      </c>
      <c r="F305" t="s">
        <v>183</v>
      </c>
      <c r="G305" s="29">
        <v>43948</v>
      </c>
      <c r="H305" s="30">
        <v>43948</v>
      </c>
      <c r="I305" s="31">
        <v>176</v>
      </c>
      <c r="J305" t="s">
        <v>30</v>
      </c>
      <c r="K305" t="s">
        <v>31</v>
      </c>
      <c r="L305" t="s">
        <v>44</v>
      </c>
      <c r="M305" t="s">
        <v>170</v>
      </c>
      <c r="P305" t="s">
        <v>26</v>
      </c>
      <c r="Q305" t="s">
        <v>34</v>
      </c>
      <c r="R305" t="s">
        <v>35</v>
      </c>
      <c r="W305" s="32">
        <v>164.53</v>
      </c>
      <c r="Y305" t="s">
        <v>184</v>
      </c>
      <c r="Z305" t="s">
        <v>185</v>
      </c>
    </row>
    <row r="306" spans="1:26" x14ac:dyDescent="0.3">
      <c r="A306" t="s">
        <v>26</v>
      </c>
      <c r="B306" t="s">
        <v>27</v>
      </c>
      <c r="C306" s="27">
        <v>2020</v>
      </c>
      <c r="D306" s="28">
        <v>10</v>
      </c>
      <c r="E306" t="s">
        <v>90</v>
      </c>
      <c r="F306" t="s">
        <v>183</v>
      </c>
      <c r="G306" s="29">
        <v>43948</v>
      </c>
      <c r="H306" s="30">
        <v>43948</v>
      </c>
      <c r="I306" s="31">
        <v>178</v>
      </c>
      <c r="J306" t="s">
        <v>30</v>
      </c>
      <c r="K306" t="s">
        <v>31</v>
      </c>
      <c r="L306" t="s">
        <v>32</v>
      </c>
      <c r="M306" t="s">
        <v>170</v>
      </c>
      <c r="P306" t="s">
        <v>26</v>
      </c>
      <c r="Q306" t="s">
        <v>34</v>
      </c>
      <c r="R306" t="s">
        <v>35</v>
      </c>
      <c r="W306" s="32">
        <v>26690.639999999999</v>
      </c>
      <c r="Y306" t="s">
        <v>184</v>
      </c>
      <c r="Z306" t="s">
        <v>185</v>
      </c>
    </row>
    <row r="307" spans="1:26" x14ac:dyDescent="0.3">
      <c r="A307" t="s">
        <v>26</v>
      </c>
      <c r="B307" t="s">
        <v>27</v>
      </c>
      <c r="C307" s="27">
        <v>2020</v>
      </c>
      <c r="D307" s="28">
        <v>10</v>
      </c>
      <c r="E307" t="s">
        <v>90</v>
      </c>
      <c r="F307" t="s">
        <v>183</v>
      </c>
      <c r="G307" s="29">
        <v>43948</v>
      </c>
      <c r="H307" s="30">
        <v>43948</v>
      </c>
      <c r="I307" s="31">
        <v>180</v>
      </c>
      <c r="J307" t="s">
        <v>30</v>
      </c>
      <c r="K307" t="s">
        <v>31</v>
      </c>
      <c r="L307" t="s">
        <v>45</v>
      </c>
      <c r="M307" t="s">
        <v>170</v>
      </c>
      <c r="P307" t="s">
        <v>26</v>
      </c>
      <c r="Q307" t="s">
        <v>34</v>
      </c>
      <c r="R307" t="s">
        <v>35</v>
      </c>
      <c r="W307" s="32">
        <v>160</v>
      </c>
      <c r="Y307" t="s">
        <v>184</v>
      </c>
      <c r="Z307" t="s">
        <v>185</v>
      </c>
    </row>
    <row r="308" spans="1:26" x14ac:dyDescent="0.3">
      <c r="A308" t="s">
        <v>26</v>
      </c>
      <c r="B308" t="s">
        <v>27</v>
      </c>
      <c r="C308" s="27">
        <v>2021</v>
      </c>
      <c r="D308" s="28">
        <v>5</v>
      </c>
      <c r="E308" t="s">
        <v>186</v>
      </c>
      <c r="F308" t="s">
        <v>187</v>
      </c>
      <c r="G308" s="29">
        <v>44152</v>
      </c>
      <c r="H308" s="30">
        <v>44152</v>
      </c>
      <c r="I308" s="31">
        <v>152</v>
      </c>
      <c r="J308" t="s">
        <v>30</v>
      </c>
      <c r="L308" t="s">
        <v>188</v>
      </c>
      <c r="M308" t="s">
        <v>47</v>
      </c>
      <c r="P308" t="s">
        <v>26</v>
      </c>
      <c r="Q308" t="s">
        <v>34</v>
      </c>
      <c r="R308" t="s">
        <v>35</v>
      </c>
      <c r="W308" s="32">
        <v>-11323.39</v>
      </c>
      <c r="X308" t="s">
        <v>189</v>
      </c>
      <c r="Y308" t="s">
        <v>190</v>
      </c>
      <c r="Z308" t="s">
        <v>190</v>
      </c>
    </row>
    <row r="309" spans="1:26" x14ac:dyDescent="0.3">
      <c r="A309" t="s">
        <v>26</v>
      </c>
      <c r="B309" t="s">
        <v>27</v>
      </c>
      <c r="C309" s="27">
        <v>2021</v>
      </c>
      <c r="D309" s="28">
        <v>5</v>
      </c>
      <c r="E309" t="s">
        <v>186</v>
      </c>
      <c r="F309" t="s">
        <v>187</v>
      </c>
      <c r="G309" s="29">
        <v>44152</v>
      </c>
      <c r="H309" s="30">
        <v>44152</v>
      </c>
      <c r="I309" s="31">
        <v>157</v>
      </c>
      <c r="J309" t="s">
        <v>30</v>
      </c>
      <c r="L309" t="s">
        <v>76</v>
      </c>
      <c r="M309" t="s">
        <v>69</v>
      </c>
      <c r="P309" t="s">
        <v>26</v>
      </c>
      <c r="Q309" t="s">
        <v>34</v>
      </c>
      <c r="R309" t="s">
        <v>35</v>
      </c>
      <c r="W309" s="32">
        <v>11323.39</v>
      </c>
      <c r="X309" t="s">
        <v>189</v>
      </c>
      <c r="Y309" t="s">
        <v>191</v>
      </c>
      <c r="Z309" t="s">
        <v>190</v>
      </c>
    </row>
    <row r="310" spans="1:26" x14ac:dyDescent="0.3">
      <c r="A310" t="s">
        <v>26</v>
      </c>
      <c r="B310" t="s">
        <v>27</v>
      </c>
      <c r="C310" s="27">
        <v>2021</v>
      </c>
      <c r="D310" s="28">
        <v>5</v>
      </c>
      <c r="E310" t="s">
        <v>186</v>
      </c>
      <c r="F310" t="s">
        <v>192</v>
      </c>
      <c r="G310" s="29">
        <v>44154</v>
      </c>
      <c r="H310" s="30">
        <v>44154</v>
      </c>
      <c r="I310" s="31">
        <v>3</v>
      </c>
      <c r="J310" t="s">
        <v>30</v>
      </c>
      <c r="L310" t="s">
        <v>46</v>
      </c>
      <c r="M310" t="s">
        <v>47</v>
      </c>
      <c r="P310" t="s">
        <v>26</v>
      </c>
      <c r="Q310" t="s">
        <v>34</v>
      </c>
      <c r="R310" t="s">
        <v>35</v>
      </c>
      <c r="W310" s="32">
        <v>-11323.39</v>
      </c>
      <c r="X310" t="s">
        <v>189</v>
      </c>
      <c r="Y310" t="s">
        <v>48</v>
      </c>
      <c r="Z310" t="s">
        <v>193</v>
      </c>
    </row>
    <row r="311" spans="1:26" x14ac:dyDescent="0.3">
      <c r="A311" t="s">
        <v>26</v>
      </c>
      <c r="B311" t="s">
        <v>27</v>
      </c>
      <c r="C311" s="27">
        <v>2021</v>
      </c>
      <c r="D311" s="28">
        <v>5</v>
      </c>
      <c r="E311" t="s">
        <v>186</v>
      </c>
      <c r="F311" t="s">
        <v>192</v>
      </c>
      <c r="G311" s="29">
        <v>44154</v>
      </c>
      <c r="H311" s="30">
        <v>44154</v>
      </c>
      <c r="I311" s="31">
        <v>82</v>
      </c>
      <c r="J311" t="s">
        <v>30</v>
      </c>
      <c r="L311" t="s">
        <v>188</v>
      </c>
      <c r="M311" t="s">
        <v>47</v>
      </c>
      <c r="P311" t="s">
        <v>26</v>
      </c>
      <c r="Q311" t="s">
        <v>34</v>
      </c>
      <c r="R311" t="s">
        <v>35</v>
      </c>
      <c r="W311" s="32">
        <v>11323.39</v>
      </c>
      <c r="X311" t="s">
        <v>189</v>
      </c>
      <c r="Y311" t="s">
        <v>190</v>
      </c>
      <c r="Z311" t="s">
        <v>193</v>
      </c>
    </row>
    <row r="312" spans="1:26" x14ac:dyDescent="0.3">
      <c r="A312" t="s">
        <v>26</v>
      </c>
      <c r="B312" t="s">
        <v>27</v>
      </c>
      <c r="C312" s="27">
        <v>2021</v>
      </c>
      <c r="D312" s="28">
        <v>11</v>
      </c>
      <c r="E312" t="s">
        <v>90</v>
      </c>
      <c r="F312" t="s">
        <v>194</v>
      </c>
      <c r="G312" s="29">
        <v>44344</v>
      </c>
      <c r="H312" s="30">
        <v>44354</v>
      </c>
      <c r="I312" s="31">
        <v>1</v>
      </c>
      <c r="J312" t="s">
        <v>30</v>
      </c>
      <c r="K312" t="s">
        <v>31</v>
      </c>
      <c r="L312" t="s">
        <v>32</v>
      </c>
      <c r="M312" t="s">
        <v>170</v>
      </c>
      <c r="P312" t="s">
        <v>26</v>
      </c>
      <c r="Q312" t="s">
        <v>34</v>
      </c>
      <c r="R312" t="s">
        <v>35</v>
      </c>
      <c r="W312" s="32">
        <v>-21154.43</v>
      </c>
      <c r="Y312" t="s">
        <v>195</v>
      </c>
      <c r="Z312" t="s">
        <v>196</v>
      </c>
    </row>
    <row r="313" spans="1:26" x14ac:dyDescent="0.3">
      <c r="A313" t="s">
        <v>26</v>
      </c>
      <c r="B313" t="s">
        <v>27</v>
      </c>
      <c r="C313" s="27">
        <v>2021</v>
      </c>
      <c r="D313" s="28">
        <v>11</v>
      </c>
      <c r="E313" t="s">
        <v>90</v>
      </c>
      <c r="F313" t="s">
        <v>194</v>
      </c>
      <c r="G313" s="29">
        <v>44344</v>
      </c>
      <c r="H313" s="30">
        <v>44354</v>
      </c>
      <c r="I313" s="31">
        <v>3</v>
      </c>
      <c r="J313" t="s">
        <v>30</v>
      </c>
      <c r="K313" t="s">
        <v>31</v>
      </c>
      <c r="L313" t="s">
        <v>39</v>
      </c>
      <c r="M313" t="s">
        <v>170</v>
      </c>
      <c r="P313" t="s">
        <v>26</v>
      </c>
      <c r="Q313" t="s">
        <v>34</v>
      </c>
      <c r="R313" t="s">
        <v>35</v>
      </c>
      <c r="W313" s="32">
        <v>-4884.16</v>
      </c>
      <c r="Y313" t="s">
        <v>197</v>
      </c>
      <c r="Z313" t="s">
        <v>196</v>
      </c>
    </row>
    <row r="314" spans="1:26" x14ac:dyDescent="0.3">
      <c r="A314" t="s">
        <v>26</v>
      </c>
      <c r="B314" t="s">
        <v>27</v>
      </c>
      <c r="C314" s="27">
        <v>2021</v>
      </c>
      <c r="D314" s="28">
        <v>11</v>
      </c>
      <c r="E314" t="s">
        <v>90</v>
      </c>
      <c r="F314" t="s">
        <v>194</v>
      </c>
      <c r="G314" s="29">
        <v>44344</v>
      </c>
      <c r="H314" s="30">
        <v>44354</v>
      </c>
      <c r="I314" s="31">
        <v>4</v>
      </c>
      <c r="J314" t="s">
        <v>30</v>
      </c>
      <c r="K314" t="s">
        <v>31</v>
      </c>
      <c r="L314" t="s">
        <v>40</v>
      </c>
      <c r="M314" t="s">
        <v>170</v>
      </c>
      <c r="P314" t="s">
        <v>26</v>
      </c>
      <c r="Q314" t="s">
        <v>34</v>
      </c>
      <c r="R314" t="s">
        <v>35</v>
      </c>
      <c r="W314" s="32">
        <v>-2692.36</v>
      </c>
      <c r="Y314" t="s">
        <v>197</v>
      </c>
      <c r="Z314" t="s">
        <v>196</v>
      </c>
    </row>
    <row r="315" spans="1:26" x14ac:dyDescent="0.3">
      <c r="A315" t="s">
        <v>26</v>
      </c>
      <c r="B315" t="s">
        <v>27</v>
      </c>
      <c r="C315" s="27">
        <v>2021</v>
      </c>
      <c r="D315" s="28">
        <v>11</v>
      </c>
      <c r="E315" t="s">
        <v>90</v>
      </c>
      <c r="F315" t="s">
        <v>194</v>
      </c>
      <c r="G315" s="29">
        <v>44344</v>
      </c>
      <c r="H315" s="30">
        <v>44354</v>
      </c>
      <c r="I315" s="31">
        <v>5</v>
      </c>
      <c r="J315" t="s">
        <v>30</v>
      </c>
      <c r="K315" t="s">
        <v>31</v>
      </c>
      <c r="L315" t="s">
        <v>41</v>
      </c>
      <c r="M315" t="s">
        <v>170</v>
      </c>
      <c r="P315" t="s">
        <v>26</v>
      </c>
      <c r="Q315" t="s">
        <v>34</v>
      </c>
      <c r="R315" t="s">
        <v>35</v>
      </c>
      <c r="W315" s="32">
        <v>-473.24</v>
      </c>
      <c r="Y315" t="s">
        <v>197</v>
      </c>
      <c r="Z315" t="s">
        <v>196</v>
      </c>
    </row>
    <row r="316" spans="1:26" x14ac:dyDescent="0.3">
      <c r="A316" t="s">
        <v>26</v>
      </c>
      <c r="B316" t="s">
        <v>27</v>
      </c>
      <c r="C316" s="27">
        <v>2021</v>
      </c>
      <c r="D316" s="28">
        <v>11</v>
      </c>
      <c r="E316" t="s">
        <v>90</v>
      </c>
      <c r="F316" t="s">
        <v>194</v>
      </c>
      <c r="G316" s="29">
        <v>44344</v>
      </c>
      <c r="H316" s="30">
        <v>44354</v>
      </c>
      <c r="I316" s="31">
        <v>6</v>
      </c>
      <c r="J316" t="s">
        <v>30</v>
      </c>
      <c r="K316" t="s">
        <v>31</v>
      </c>
      <c r="L316" t="s">
        <v>42</v>
      </c>
      <c r="M316" t="s">
        <v>170</v>
      </c>
      <c r="P316" t="s">
        <v>26</v>
      </c>
      <c r="Q316" t="s">
        <v>34</v>
      </c>
      <c r="R316" t="s">
        <v>35</v>
      </c>
      <c r="W316" s="32">
        <v>-4024.66</v>
      </c>
      <c r="Y316" t="s">
        <v>197</v>
      </c>
      <c r="Z316" t="s">
        <v>196</v>
      </c>
    </row>
    <row r="317" spans="1:26" x14ac:dyDescent="0.3">
      <c r="A317" t="s">
        <v>26</v>
      </c>
      <c r="B317" t="s">
        <v>27</v>
      </c>
      <c r="C317" s="27">
        <v>2021</v>
      </c>
      <c r="D317" s="28">
        <v>11</v>
      </c>
      <c r="E317" t="s">
        <v>90</v>
      </c>
      <c r="F317" t="s">
        <v>194</v>
      </c>
      <c r="G317" s="29">
        <v>44344</v>
      </c>
      <c r="H317" s="30">
        <v>44354</v>
      </c>
      <c r="I317" s="31">
        <v>7</v>
      </c>
      <c r="J317" t="s">
        <v>30</v>
      </c>
      <c r="K317" t="s">
        <v>31</v>
      </c>
      <c r="L317" t="s">
        <v>43</v>
      </c>
      <c r="M317" t="s">
        <v>170</v>
      </c>
      <c r="P317" t="s">
        <v>26</v>
      </c>
      <c r="Q317" t="s">
        <v>34</v>
      </c>
      <c r="R317" t="s">
        <v>35</v>
      </c>
      <c r="W317" s="32">
        <v>-422.72</v>
      </c>
      <c r="Y317" t="s">
        <v>197</v>
      </c>
      <c r="Z317" t="s">
        <v>196</v>
      </c>
    </row>
    <row r="318" spans="1:26" x14ac:dyDescent="0.3">
      <c r="A318" t="s">
        <v>26</v>
      </c>
      <c r="B318" t="s">
        <v>27</v>
      </c>
      <c r="C318" s="27">
        <v>2021</v>
      </c>
      <c r="D318" s="28">
        <v>11</v>
      </c>
      <c r="E318" t="s">
        <v>90</v>
      </c>
      <c r="F318" t="s">
        <v>194</v>
      </c>
      <c r="G318" s="29">
        <v>44344</v>
      </c>
      <c r="H318" s="30">
        <v>44354</v>
      </c>
      <c r="I318" s="31">
        <v>8</v>
      </c>
      <c r="J318" t="s">
        <v>30</v>
      </c>
      <c r="K318" t="s">
        <v>31</v>
      </c>
      <c r="L318" t="s">
        <v>44</v>
      </c>
      <c r="M318" t="s">
        <v>170</v>
      </c>
      <c r="P318" t="s">
        <v>26</v>
      </c>
      <c r="Q318" t="s">
        <v>34</v>
      </c>
      <c r="R318" t="s">
        <v>35</v>
      </c>
      <c r="W318" s="32">
        <v>-224</v>
      </c>
      <c r="Y318" t="s">
        <v>197</v>
      </c>
      <c r="Z318" t="s">
        <v>196</v>
      </c>
    </row>
    <row r="319" spans="1:26" x14ac:dyDescent="0.3">
      <c r="A319" t="s">
        <v>26</v>
      </c>
      <c r="B319" t="s">
        <v>27</v>
      </c>
      <c r="C319" s="27">
        <v>2021</v>
      </c>
      <c r="D319" s="28">
        <v>11</v>
      </c>
      <c r="E319" t="s">
        <v>90</v>
      </c>
      <c r="F319" t="s">
        <v>194</v>
      </c>
      <c r="G319" s="29">
        <v>44344</v>
      </c>
      <c r="H319" s="30">
        <v>44354</v>
      </c>
      <c r="I319" s="31">
        <v>9</v>
      </c>
      <c r="J319" t="s">
        <v>30</v>
      </c>
      <c r="K319" t="s">
        <v>31</v>
      </c>
      <c r="L319" t="s">
        <v>45</v>
      </c>
      <c r="M319" t="s">
        <v>170</v>
      </c>
      <c r="P319" t="s">
        <v>26</v>
      </c>
      <c r="Q319" t="s">
        <v>34</v>
      </c>
      <c r="R319" t="s">
        <v>35</v>
      </c>
      <c r="W319" s="32">
        <v>-238.04</v>
      </c>
      <c r="Y319" t="s">
        <v>197</v>
      </c>
      <c r="Z319" t="s">
        <v>196</v>
      </c>
    </row>
    <row r="320" spans="1:26" x14ac:dyDescent="0.3">
      <c r="A320" t="s">
        <v>26</v>
      </c>
      <c r="B320" t="s">
        <v>27</v>
      </c>
      <c r="C320" s="27">
        <v>2021</v>
      </c>
      <c r="D320" s="28">
        <v>11</v>
      </c>
      <c r="E320" t="s">
        <v>90</v>
      </c>
      <c r="F320" t="s">
        <v>194</v>
      </c>
      <c r="G320" s="29">
        <v>44344</v>
      </c>
      <c r="H320" s="30">
        <v>44354</v>
      </c>
      <c r="I320" s="31">
        <v>17</v>
      </c>
      <c r="J320" t="s">
        <v>30</v>
      </c>
      <c r="K320" t="s">
        <v>31</v>
      </c>
      <c r="L320" t="s">
        <v>96</v>
      </c>
      <c r="M320" t="s">
        <v>170</v>
      </c>
      <c r="P320" t="s">
        <v>26</v>
      </c>
      <c r="Q320" t="s">
        <v>34</v>
      </c>
      <c r="R320" t="s">
        <v>35</v>
      </c>
      <c r="W320" s="32">
        <v>-653.44000000000005</v>
      </c>
      <c r="X320" t="s">
        <v>198</v>
      </c>
      <c r="Y320" t="s">
        <v>199</v>
      </c>
      <c r="Z320" t="s">
        <v>196</v>
      </c>
    </row>
    <row r="321" spans="1:26" x14ac:dyDescent="0.3">
      <c r="A321" t="s">
        <v>26</v>
      </c>
      <c r="B321" t="s">
        <v>27</v>
      </c>
      <c r="C321" s="27">
        <v>2021</v>
      </c>
      <c r="D321" s="28">
        <v>11</v>
      </c>
      <c r="E321" t="s">
        <v>90</v>
      </c>
      <c r="F321" t="s">
        <v>194</v>
      </c>
      <c r="G321" s="29">
        <v>44344</v>
      </c>
      <c r="H321" s="30">
        <v>44354</v>
      </c>
      <c r="I321" s="31">
        <v>18</v>
      </c>
      <c r="J321" t="s">
        <v>30</v>
      </c>
      <c r="K321" t="s">
        <v>31</v>
      </c>
      <c r="L321" t="s">
        <v>99</v>
      </c>
      <c r="M321" t="s">
        <v>170</v>
      </c>
      <c r="P321" t="s">
        <v>26</v>
      </c>
      <c r="Q321" t="s">
        <v>34</v>
      </c>
      <c r="R321" t="s">
        <v>35</v>
      </c>
      <c r="W321" s="32">
        <v>-70.099999999999994</v>
      </c>
      <c r="X321" t="s">
        <v>198</v>
      </c>
      <c r="Y321" t="s">
        <v>199</v>
      </c>
      <c r="Z321" t="s">
        <v>196</v>
      </c>
    </row>
    <row r="322" spans="1:26" x14ac:dyDescent="0.3">
      <c r="A322" t="s">
        <v>26</v>
      </c>
      <c r="B322" t="s">
        <v>27</v>
      </c>
      <c r="C322" s="27">
        <v>2021</v>
      </c>
      <c r="D322" s="28">
        <v>11</v>
      </c>
      <c r="E322" t="s">
        <v>90</v>
      </c>
      <c r="F322" t="s">
        <v>194</v>
      </c>
      <c r="G322" s="29">
        <v>44344</v>
      </c>
      <c r="H322" s="30">
        <v>44354</v>
      </c>
      <c r="I322" s="31">
        <v>19</v>
      </c>
      <c r="J322" t="s">
        <v>30</v>
      </c>
      <c r="K322" t="s">
        <v>31</v>
      </c>
      <c r="L322" t="s">
        <v>100</v>
      </c>
      <c r="M322" t="s">
        <v>170</v>
      </c>
      <c r="P322" t="s">
        <v>26</v>
      </c>
      <c r="Q322" t="s">
        <v>34</v>
      </c>
      <c r="R322" t="s">
        <v>35</v>
      </c>
      <c r="W322" s="32">
        <v>-2796.55</v>
      </c>
      <c r="X322" t="s">
        <v>198</v>
      </c>
      <c r="Y322" t="s">
        <v>199</v>
      </c>
      <c r="Z322" t="s">
        <v>196</v>
      </c>
    </row>
    <row r="323" spans="1:26" x14ac:dyDescent="0.3">
      <c r="A323" t="s">
        <v>26</v>
      </c>
      <c r="B323" t="s">
        <v>27</v>
      </c>
      <c r="C323" s="27">
        <v>2021</v>
      </c>
      <c r="D323" s="28">
        <v>11</v>
      </c>
      <c r="E323" t="s">
        <v>90</v>
      </c>
      <c r="F323" t="s">
        <v>194</v>
      </c>
      <c r="G323" s="29">
        <v>44344</v>
      </c>
      <c r="H323" s="30">
        <v>44354</v>
      </c>
      <c r="I323" s="31">
        <v>20</v>
      </c>
      <c r="J323" t="s">
        <v>30</v>
      </c>
      <c r="K323" t="s">
        <v>31</v>
      </c>
      <c r="L323" t="s">
        <v>92</v>
      </c>
      <c r="M323" t="s">
        <v>170</v>
      </c>
      <c r="P323" t="s">
        <v>26</v>
      </c>
      <c r="Q323" t="s">
        <v>34</v>
      </c>
      <c r="R323" t="s">
        <v>35</v>
      </c>
      <c r="W323" s="32">
        <v>-1510.87</v>
      </c>
      <c r="X323" t="s">
        <v>200</v>
      </c>
      <c r="Y323" t="s">
        <v>201</v>
      </c>
      <c r="Z323" t="s">
        <v>196</v>
      </c>
    </row>
    <row r="324" spans="1:26" x14ac:dyDescent="0.3">
      <c r="A324" t="s">
        <v>26</v>
      </c>
      <c r="B324" t="s">
        <v>27</v>
      </c>
      <c r="C324" s="27">
        <v>2021</v>
      </c>
      <c r="D324" s="28">
        <v>11</v>
      </c>
      <c r="E324" t="s">
        <v>90</v>
      </c>
      <c r="F324" t="s">
        <v>194</v>
      </c>
      <c r="G324" s="29">
        <v>44344</v>
      </c>
      <c r="H324" s="30">
        <v>44354</v>
      </c>
      <c r="I324" s="31">
        <v>25</v>
      </c>
      <c r="J324" t="s">
        <v>30</v>
      </c>
      <c r="L324" t="s">
        <v>46</v>
      </c>
      <c r="M324" t="s">
        <v>47</v>
      </c>
      <c r="Q324" t="s">
        <v>34</v>
      </c>
      <c r="W324" s="32">
        <v>39144.57</v>
      </c>
      <c r="Y324" t="s">
        <v>48</v>
      </c>
      <c r="Z324" t="s">
        <v>196</v>
      </c>
    </row>
    <row r="325" spans="1:26" x14ac:dyDescent="0.3">
      <c r="A325" t="s">
        <v>26</v>
      </c>
      <c r="B325" t="s">
        <v>27</v>
      </c>
      <c r="C325" s="27">
        <v>2022</v>
      </c>
      <c r="D325" s="28">
        <v>2</v>
      </c>
      <c r="E325" t="s">
        <v>186</v>
      </c>
      <c r="F325" t="s">
        <v>202</v>
      </c>
      <c r="G325" s="29">
        <v>44424</v>
      </c>
      <c r="H325" s="30">
        <v>44424</v>
      </c>
      <c r="I325" s="31">
        <v>6</v>
      </c>
      <c r="J325" t="s">
        <v>30</v>
      </c>
      <c r="L325" t="s">
        <v>188</v>
      </c>
      <c r="M325" t="s">
        <v>47</v>
      </c>
      <c r="P325" t="s">
        <v>26</v>
      </c>
      <c r="Q325" t="s">
        <v>34</v>
      </c>
      <c r="R325" t="s">
        <v>35</v>
      </c>
      <c r="W325" s="32">
        <v>-39144.57</v>
      </c>
      <c r="X325" t="s">
        <v>203</v>
      </c>
      <c r="Y325" t="s">
        <v>190</v>
      </c>
      <c r="Z325" t="s">
        <v>190</v>
      </c>
    </row>
    <row r="326" spans="1:26" x14ac:dyDescent="0.3">
      <c r="A326" t="s">
        <v>26</v>
      </c>
      <c r="B326" t="s">
        <v>27</v>
      </c>
      <c r="C326" s="27">
        <v>2022</v>
      </c>
      <c r="D326" s="28">
        <v>2</v>
      </c>
      <c r="E326" t="s">
        <v>186</v>
      </c>
      <c r="F326" t="s">
        <v>202</v>
      </c>
      <c r="G326" s="29">
        <v>44424</v>
      </c>
      <c r="H326" s="30">
        <v>44424</v>
      </c>
      <c r="I326" s="31">
        <v>8</v>
      </c>
      <c r="J326" t="s">
        <v>30</v>
      </c>
      <c r="L326" t="s">
        <v>76</v>
      </c>
      <c r="M326" t="s">
        <v>69</v>
      </c>
      <c r="P326" t="s">
        <v>26</v>
      </c>
      <c r="Q326" t="s">
        <v>34</v>
      </c>
      <c r="R326" t="s">
        <v>35</v>
      </c>
      <c r="W326" s="32">
        <v>39144.57</v>
      </c>
      <c r="X326" t="s">
        <v>203</v>
      </c>
      <c r="Y326" t="s">
        <v>191</v>
      </c>
      <c r="Z326" t="s">
        <v>190</v>
      </c>
    </row>
    <row r="327" spans="1:26" x14ac:dyDescent="0.3">
      <c r="A327" t="s">
        <v>26</v>
      </c>
      <c r="B327" t="s">
        <v>27</v>
      </c>
      <c r="C327" s="27">
        <v>2022</v>
      </c>
      <c r="D327" s="28">
        <v>2</v>
      </c>
      <c r="E327" t="s">
        <v>186</v>
      </c>
      <c r="F327" t="s">
        <v>204</v>
      </c>
      <c r="G327" s="29">
        <v>44424</v>
      </c>
      <c r="H327" s="30">
        <v>44424</v>
      </c>
      <c r="I327" s="31">
        <v>2</v>
      </c>
      <c r="J327" t="s">
        <v>30</v>
      </c>
      <c r="L327" t="s">
        <v>46</v>
      </c>
      <c r="M327" t="s">
        <v>47</v>
      </c>
      <c r="P327" t="s">
        <v>26</v>
      </c>
      <c r="Q327" t="s">
        <v>34</v>
      </c>
      <c r="R327" t="s">
        <v>35</v>
      </c>
      <c r="W327" s="32">
        <v>-39144.57</v>
      </c>
      <c r="X327" t="s">
        <v>203</v>
      </c>
      <c r="Y327" t="s">
        <v>48</v>
      </c>
      <c r="Z327" t="s">
        <v>193</v>
      </c>
    </row>
    <row r="328" spans="1:26" x14ac:dyDescent="0.3">
      <c r="A328" t="s">
        <v>26</v>
      </c>
      <c r="B328" t="s">
        <v>27</v>
      </c>
      <c r="C328" s="27">
        <v>2022</v>
      </c>
      <c r="D328" s="28">
        <v>2</v>
      </c>
      <c r="E328" t="s">
        <v>186</v>
      </c>
      <c r="F328" t="s">
        <v>204</v>
      </c>
      <c r="G328" s="29">
        <v>44424</v>
      </c>
      <c r="H328" s="30">
        <v>44424</v>
      </c>
      <c r="I328" s="31">
        <v>9</v>
      </c>
      <c r="J328" t="s">
        <v>30</v>
      </c>
      <c r="L328" t="s">
        <v>188</v>
      </c>
      <c r="M328" t="s">
        <v>47</v>
      </c>
      <c r="P328" t="s">
        <v>26</v>
      </c>
      <c r="Q328" t="s">
        <v>34</v>
      </c>
      <c r="R328" t="s">
        <v>35</v>
      </c>
      <c r="W328" s="32">
        <v>39144.57</v>
      </c>
      <c r="X328" t="s">
        <v>203</v>
      </c>
      <c r="Y328" t="s">
        <v>190</v>
      </c>
      <c r="Z328" t="s">
        <v>193</v>
      </c>
    </row>
    <row r="329" spans="1:26" x14ac:dyDescent="0.3">
      <c r="A329" t="s">
        <v>26</v>
      </c>
      <c r="B329" t="s">
        <v>27</v>
      </c>
      <c r="C329" s="27">
        <v>2022</v>
      </c>
      <c r="D329" s="28">
        <v>3</v>
      </c>
      <c r="E329" t="s">
        <v>186</v>
      </c>
      <c r="F329" t="s">
        <v>205</v>
      </c>
      <c r="G329" s="29">
        <v>44442</v>
      </c>
      <c r="H329" s="30">
        <v>44442</v>
      </c>
      <c r="I329" s="31">
        <v>1</v>
      </c>
      <c r="J329" t="s">
        <v>30</v>
      </c>
      <c r="L329" t="s">
        <v>46</v>
      </c>
      <c r="M329" t="s">
        <v>47</v>
      </c>
      <c r="P329" t="s">
        <v>26</v>
      </c>
      <c r="Q329" t="s">
        <v>34</v>
      </c>
      <c r="R329" t="s">
        <v>35</v>
      </c>
      <c r="W329" s="32">
        <v>39144.57</v>
      </c>
      <c r="X329" t="s">
        <v>203</v>
      </c>
      <c r="Y329" t="s">
        <v>48</v>
      </c>
      <c r="Z329" t="s">
        <v>206</v>
      </c>
    </row>
    <row r="330" spans="1:26" x14ac:dyDescent="0.3">
      <c r="A330" t="s">
        <v>26</v>
      </c>
      <c r="B330" t="s">
        <v>27</v>
      </c>
      <c r="C330" s="27">
        <v>2022</v>
      </c>
      <c r="D330" s="28">
        <v>3</v>
      </c>
      <c r="E330" t="s">
        <v>186</v>
      </c>
      <c r="F330" t="s">
        <v>205</v>
      </c>
      <c r="G330" s="29">
        <v>44442</v>
      </c>
      <c r="H330" s="30">
        <v>44442</v>
      </c>
      <c r="I330" s="31">
        <v>2</v>
      </c>
      <c r="J330" t="s">
        <v>30</v>
      </c>
      <c r="L330" t="s">
        <v>188</v>
      </c>
      <c r="M330" t="s">
        <v>47</v>
      </c>
      <c r="P330" t="s">
        <v>26</v>
      </c>
      <c r="Q330" t="s">
        <v>34</v>
      </c>
      <c r="R330" t="s">
        <v>35</v>
      </c>
      <c r="W330" s="32">
        <v>-39144.57</v>
      </c>
      <c r="X330" t="s">
        <v>203</v>
      </c>
      <c r="Y330" t="s">
        <v>190</v>
      </c>
      <c r="Z330" t="s">
        <v>206</v>
      </c>
    </row>
    <row r="331" spans="1:26" x14ac:dyDescent="0.3">
      <c r="A331" t="s">
        <v>26</v>
      </c>
      <c r="B331" t="s">
        <v>27</v>
      </c>
      <c r="C331" s="27">
        <v>2022</v>
      </c>
      <c r="D331" s="28">
        <v>3</v>
      </c>
      <c r="E331" t="s">
        <v>186</v>
      </c>
      <c r="F331" t="s">
        <v>207</v>
      </c>
      <c r="G331" s="29">
        <v>44446</v>
      </c>
      <c r="H331" s="30">
        <v>44446</v>
      </c>
      <c r="I331" s="31">
        <v>4</v>
      </c>
      <c r="J331" t="s">
        <v>30</v>
      </c>
      <c r="L331" t="s">
        <v>46</v>
      </c>
      <c r="M331" t="s">
        <v>47</v>
      </c>
      <c r="P331" t="s">
        <v>26</v>
      </c>
      <c r="Q331" t="s">
        <v>34</v>
      </c>
      <c r="R331" t="s">
        <v>35</v>
      </c>
      <c r="W331" s="32">
        <v>-39144.57</v>
      </c>
      <c r="X331" t="s">
        <v>203</v>
      </c>
      <c r="Y331" t="s">
        <v>48</v>
      </c>
      <c r="Z331" t="s">
        <v>193</v>
      </c>
    </row>
    <row r="332" spans="1:26" x14ac:dyDescent="0.3">
      <c r="A332" t="s">
        <v>26</v>
      </c>
      <c r="B332" t="s">
        <v>27</v>
      </c>
      <c r="C332" s="27">
        <v>2022</v>
      </c>
      <c r="D332" s="28">
        <v>3</v>
      </c>
      <c r="E332" t="s">
        <v>186</v>
      </c>
      <c r="F332" t="s">
        <v>207</v>
      </c>
      <c r="G332" s="29">
        <v>44446</v>
      </c>
      <c r="H332" s="30">
        <v>44446</v>
      </c>
      <c r="I332" s="31">
        <v>17</v>
      </c>
      <c r="J332" t="s">
        <v>30</v>
      </c>
      <c r="L332" t="s">
        <v>188</v>
      </c>
      <c r="M332" t="s">
        <v>47</v>
      </c>
      <c r="P332" t="s">
        <v>26</v>
      </c>
      <c r="Q332" t="s">
        <v>34</v>
      </c>
      <c r="R332" t="s">
        <v>35</v>
      </c>
      <c r="W332" s="32">
        <v>39144.57</v>
      </c>
      <c r="X332" t="s">
        <v>203</v>
      </c>
      <c r="Y332" t="s">
        <v>190</v>
      </c>
      <c r="Z3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Returned Checks</vt:lpstr>
      <vt:lpstr>Download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2021-09-20T21:30:29Z</dcterms:created>
  <dcterms:modified xsi:type="dcterms:W3CDTF">2021-09-20T21:38:09Z</dcterms:modified>
</cp:coreProperties>
</file>